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737 (5)" sheetId="1" r:id="rId1"/>
    <sheet name="КНИГА КРЕДИТОВ" sheetId="2" r:id="rId2"/>
  </sheets>
  <definedNames>
    <definedName name="_xlnm.Print_Area" localSheetId="0">'737 (5)'!$A$1:$J$245</definedName>
  </definedNames>
  <calcPr fullCalcOnLoad="1"/>
</workbook>
</file>

<file path=xl/sharedStrings.xml><?xml version="1.0" encoding="utf-8"?>
<sst xmlns="http://schemas.openxmlformats.org/spreadsheetml/2006/main" count="689" uniqueCount="356">
  <si>
    <t>383</t>
  </si>
  <si>
    <t xml:space="preserve">Единица измерения:  руб </t>
  </si>
  <si>
    <t>4</t>
  </si>
  <si>
    <t>5</t>
  </si>
  <si>
    <t>КОДЫ</t>
  </si>
  <si>
    <t>через</t>
  </si>
  <si>
    <t>банковские</t>
  </si>
  <si>
    <t>счета</t>
  </si>
  <si>
    <t>итого</t>
  </si>
  <si>
    <t>6</t>
  </si>
  <si>
    <t>7</t>
  </si>
  <si>
    <t>8</t>
  </si>
  <si>
    <t>Код</t>
  </si>
  <si>
    <t>стро-</t>
  </si>
  <si>
    <t>ки</t>
  </si>
  <si>
    <t xml:space="preserve">                                       (подпись)                (расшифровка подписи)</t>
  </si>
  <si>
    <t>010</t>
  </si>
  <si>
    <t>200</t>
  </si>
  <si>
    <t>500</t>
  </si>
  <si>
    <t>700</t>
  </si>
  <si>
    <t xml:space="preserve">      в том числе:</t>
  </si>
  <si>
    <t>520</t>
  </si>
  <si>
    <t>710</t>
  </si>
  <si>
    <t>720</t>
  </si>
  <si>
    <t>820</t>
  </si>
  <si>
    <t>821</t>
  </si>
  <si>
    <t>822</t>
  </si>
  <si>
    <t>Изменение остатков средств</t>
  </si>
  <si>
    <t>х</t>
  </si>
  <si>
    <t xml:space="preserve"> </t>
  </si>
  <si>
    <t>Периодичность:  квартальная, годовая</t>
  </si>
  <si>
    <t xml:space="preserve">Изменение остатков по внутренним расчетам </t>
  </si>
  <si>
    <t>9</t>
  </si>
  <si>
    <t xml:space="preserve">              по ОКПО</t>
  </si>
  <si>
    <t>Результат исполнения  (дефицит / профицит)</t>
  </si>
  <si>
    <t>увеличение остатков средств, всего</t>
  </si>
  <si>
    <t>уменьшение остатков средств, всего</t>
  </si>
  <si>
    <t>0503737</t>
  </si>
  <si>
    <t xml:space="preserve">             по ОКПО</t>
  </si>
  <si>
    <t>Глава по БК</t>
  </si>
  <si>
    <t>Утверждено</t>
  </si>
  <si>
    <t>плановых</t>
  </si>
  <si>
    <t>назначений</t>
  </si>
  <si>
    <t>620</t>
  </si>
  <si>
    <t>лицевые</t>
  </si>
  <si>
    <t>учреждения</t>
  </si>
  <si>
    <t xml:space="preserve">                           в том числе:</t>
  </si>
  <si>
    <t xml:space="preserve">                     Форма 0503737  с.2</t>
  </si>
  <si>
    <t xml:space="preserve">Код </t>
  </si>
  <si>
    <t>анали-</t>
  </si>
  <si>
    <t>тики</t>
  </si>
  <si>
    <t xml:space="preserve">                   в том числе:</t>
  </si>
  <si>
    <t>1. Доходы учреждения</t>
  </si>
  <si>
    <t>2. Расходы учреждения</t>
  </si>
  <si>
    <t>3. Источники финансирования дефицита средств учреждения</t>
  </si>
  <si>
    <t xml:space="preserve">Внутренние источники </t>
  </si>
  <si>
    <t xml:space="preserve">                     из них:</t>
  </si>
  <si>
    <t>510</t>
  </si>
  <si>
    <t>610</t>
  </si>
  <si>
    <t>830</t>
  </si>
  <si>
    <t>831</t>
  </si>
  <si>
    <t>832</t>
  </si>
  <si>
    <t xml:space="preserve">Изменение остатков расчетов по внутренним привлечениям средств 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</si>
  <si>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</si>
  <si>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</si>
  <si>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Вид финансового обеспечения (деятельности)</t>
  </si>
  <si>
    <t>Не исполнено</t>
  </si>
  <si>
    <t xml:space="preserve">         Исполнено плановых назначений</t>
  </si>
  <si>
    <t>некассовыми</t>
  </si>
  <si>
    <t>операциями</t>
  </si>
  <si>
    <t>10</t>
  </si>
  <si>
    <t>кассу</t>
  </si>
  <si>
    <t>Обособленное подразделение</t>
  </si>
  <si>
    <t>Руководитель финансово-     ____________________   ________________________</t>
  </si>
  <si>
    <t xml:space="preserve">              (наименование, ОГРН, ИНН,КПП, местонахождение )</t>
  </si>
  <si>
    <r>
      <t>Исполнитель</t>
    </r>
    <r>
      <rPr>
        <sz val="8"/>
        <rFont val="Arial Cyr"/>
        <family val="2"/>
      </rPr>
      <t xml:space="preserve">  ____________________     __________________   _________________________  _____________________</t>
    </r>
  </si>
  <si>
    <t>Учреждение</t>
  </si>
  <si>
    <t>Учредитель</t>
  </si>
  <si>
    <t>Наименование органа, осуществля-</t>
  </si>
  <si>
    <t>ющего полномочия учредителя</t>
  </si>
  <si>
    <t xml:space="preserve">                                  (подпись)                    (расшифровка подписи)</t>
  </si>
  <si>
    <t xml:space="preserve">                                (должность)                        (подпись)                   (расшифровка подписи)            (телефон, e-mail)</t>
  </si>
  <si>
    <t>Изменение остатков по внутренним оборотам средств учреждения</t>
  </si>
  <si>
    <t>730</t>
  </si>
  <si>
    <t xml:space="preserve">увеличение остатков средств учреждения </t>
  </si>
  <si>
    <t>уменьшение остатков средств учреждения</t>
  </si>
  <si>
    <t>731</t>
  </si>
  <si>
    <t>732</t>
  </si>
  <si>
    <t xml:space="preserve">ОТЧЕТ </t>
  </si>
  <si>
    <t>ОБ ИСПОЛНЕНИИ УЧРЕЖДЕНИЕМ ПЛАНА ЕГО ФИНАНСОВО-ХОЗЯЙСТВЕННОЙ ДЕЯТЕЛЬНОСТИ</t>
  </si>
  <si>
    <t>Форма по ОКУД</t>
  </si>
  <si>
    <t>по ОКТМО</t>
  </si>
  <si>
    <t xml:space="preserve">                     Произведено возвратов</t>
  </si>
  <si>
    <t>экономической службы              (подпись)                       (расшифровка подписи)</t>
  </si>
  <si>
    <t>Форма 0503737 с.3</t>
  </si>
  <si>
    <t>590</t>
  </si>
  <si>
    <t>591</t>
  </si>
  <si>
    <t>592</t>
  </si>
  <si>
    <t>поступление денежных средств прочие</t>
  </si>
  <si>
    <t>Движение денежных средств</t>
  </si>
  <si>
    <t>выбытие денежных средств</t>
  </si>
  <si>
    <r>
      <t>Доходы</t>
    </r>
    <r>
      <rPr>
        <sz val="8"/>
        <rFont val="Arial Cyr"/>
        <family val="2"/>
      </rPr>
      <t xml:space="preserve"> - всего</t>
    </r>
  </si>
  <si>
    <r>
      <t>Расходы</t>
    </r>
    <r>
      <rPr>
        <sz val="8"/>
        <rFont val="Arial Cyr"/>
        <family val="2"/>
      </rPr>
      <t xml:space="preserve"> - всего</t>
    </r>
  </si>
  <si>
    <t>910</t>
  </si>
  <si>
    <t>Возвращено остатков субсидий прошлых лет, всего</t>
  </si>
  <si>
    <t xml:space="preserve">             из них по кодам аналитики:</t>
  </si>
  <si>
    <t>950</t>
  </si>
  <si>
    <t xml:space="preserve">                                      4. Сведения о возвратах остатков субсидий и расходов  прошлых лет</t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</si>
  <si>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(стр. 520 + стр.590+ стр. 620 + стр. 700 + стр. 730 + стр. 820 + стр. 830)</t>
    </r>
  </si>
  <si>
    <t>Доходы от собственности</t>
  </si>
  <si>
    <t>030</t>
  </si>
  <si>
    <t>Доходы от оказания платных услуг (работ)</t>
  </si>
  <si>
    <t>040</t>
  </si>
  <si>
    <t>Доходы от штрафов, пеней, иных сумм принудительного изъятия</t>
  </si>
  <si>
    <t>050</t>
  </si>
  <si>
    <t>Безвозмездные поступления от бюджетов</t>
  </si>
  <si>
    <t>060</t>
  </si>
  <si>
    <t>в том числе:</t>
  </si>
  <si>
    <t>поступления от наднациональных организаций и 
правительств иностранных государств</t>
  </si>
  <si>
    <t>062</t>
  </si>
  <si>
    <t>поступления от международных финансовых организаций</t>
  </si>
  <si>
    <t>063</t>
  </si>
  <si>
    <t>Доходы от операций с активами</t>
  </si>
  <si>
    <t>090</t>
  </si>
  <si>
    <t>от выбытий основных средств</t>
  </si>
  <si>
    <t>092</t>
  </si>
  <si>
    <t>от выбытий нематериальных активов</t>
  </si>
  <si>
    <t>093</t>
  </si>
  <si>
    <t>от выбытий непроизведенных активов</t>
  </si>
  <si>
    <t>094</t>
  </si>
  <si>
    <t>от выбытий материальных запасов</t>
  </si>
  <si>
    <t>095</t>
  </si>
  <si>
    <t>Прочие доходы</t>
  </si>
  <si>
    <t>810</t>
  </si>
  <si>
    <t>111</t>
  </si>
  <si>
    <t>112</t>
  </si>
  <si>
    <t>113</t>
  </si>
  <si>
    <t>119</t>
  </si>
  <si>
    <t>110</t>
  </si>
  <si>
    <t>100</t>
  </si>
  <si>
    <t>130</t>
  </si>
  <si>
    <t>131</t>
  </si>
  <si>
    <t>133</t>
  </si>
  <si>
    <t>134</t>
  </si>
  <si>
    <t>139</t>
  </si>
  <si>
    <t>220</t>
  </si>
  <si>
    <t>221</t>
  </si>
  <si>
    <t>222</t>
  </si>
  <si>
    <t>223</t>
  </si>
  <si>
    <t>224</t>
  </si>
  <si>
    <t>225</t>
  </si>
  <si>
    <t>226</t>
  </si>
  <si>
    <t>240</t>
  </si>
  <si>
    <t>241</t>
  </si>
  <si>
    <t>243</t>
  </si>
  <si>
    <t>320</t>
  </si>
  <si>
    <t>321</t>
  </si>
  <si>
    <t>323</t>
  </si>
  <si>
    <t>340</t>
  </si>
  <si>
    <t>350</t>
  </si>
  <si>
    <t>360</t>
  </si>
  <si>
    <t>400</t>
  </si>
  <si>
    <t>416</t>
  </si>
  <si>
    <t>800</t>
  </si>
  <si>
    <t>850</t>
  </si>
  <si>
    <t>851</t>
  </si>
  <si>
    <t>852</t>
  </si>
  <si>
    <t>860</t>
  </si>
  <si>
    <t>862</t>
  </si>
  <si>
    <t>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</si>
  <si>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</si>
  <si>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</si>
  <si>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Фонд оплаты труда учреждений</t>
  </si>
  <si>
    <t>Иные выплаты персоналу учреждений, за исключением фонда оплаты труда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</si>
  <si>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</si>
  <si>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</si>
  <si>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Расходы на выплаты персоналу в сфере национальной безопасности, правоохранительной деятельности и обороны</t>
  </si>
  <si>
    <t>Денежное довольствие военнослужащих и сотрудников, имеющих специальные звания</t>
  </si>
  <si>
    <t>Расходы на выплаты военнослужащим и сотрудникам, имеющим специальные звания, зависящие от размера денежного довольствия</t>
  </si>
  <si>
    <t>Иные выплаты персоналу и сотрудникам, имеющим специальные звания</t>
  </si>
  <si>
    <t>Взносы по обязательному социальному страхованию на выплаты по оплате труда лиц, принимаемых на должности стажеров</t>
  </si>
  <si>
    <t>Закупка товаров, работ и услуг для обеспечения государственных (муниципальных) нужд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</si>
  <si>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</si>
  <si>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Обеспечение специальным топливом и горюче-смазочными материалами в рамках государственного оборонного заказа</t>
  </si>
  <si>
    <t>Обеспечение специальным топливом и горюче-смазочными материалами вне рамок государственного оборонного заказа</t>
  </si>
  <si>
    <t>Продовольственное обеспечение в рамках государственного оборонного заказа</t>
  </si>
  <si>
    <t>Продовольственное обеспечение вне рамок государственного оборонного заказа</t>
  </si>
  <si>
    <t>Вещевое обеспечение в рамках государственного оборонного заказа</t>
  </si>
  <si>
    <t>Вещевое обеспечение вне рамок государственного оборонного заказа</t>
  </si>
  <si>
    <t>Иные закупки товаров, работ и услуг для обеспечения государственных (муниципальных) нужд</t>
  </si>
  <si>
    <t>Научно-исследовательские и опытно-конструкторские работы</t>
  </si>
  <si>
    <t>Закупка товаров, работ, услуг в сфере информационно-коммуникационных технологий</t>
  </si>
  <si>
    <t>Закупка товаров, работ, услуг в целях капитального ремонта государственного (муниципального) имущества</t>
  </si>
  <si>
    <t>Прочая 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</si>
  <si>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</si>
  <si>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</si>
  <si>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</si>
  <si>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Приобретение товаров, работ, услуг в пользу граждан в целях их социального обеспечения</t>
  </si>
  <si>
    <t>Стипендии</t>
  </si>
  <si>
    <t>Премии и гранты</t>
  </si>
  <si>
    <t>Иные выплаты населению</t>
  </si>
  <si>
    <t>Капитальные вложения в объекты государственной (муниципальной) собственности</t>
  </si>
  <si>
    <t>Бюджетные инвестиции</t>
  </si>
  <si>
    <t>Капитальные вложения на приобретение объектов недвижимого имущества государственными (муниципальными) учреждениями</t>
  </si>
  <si>
    <t>Иные бюджетные ассигнования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</si>
  <si>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</si>
  <si>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</si>
  <si>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</si>
  <si>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</si>
  <si>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</si>
  <si>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</si>
  <si>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Предоставление платежей, взносов, безвозмездных перечислений субъектам международного права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</si>
  <si>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</si>
  <si>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</si>
  <si>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171</t>
  </si>
  <si>
    <t>тики**</t>
  </si>
  <si>
    <t xml:space="preserve"> Наименование показателя*</t>
  </si>
  <si>
    <t>** - Код аналитической группы подвида доходов бюджетов (разряды с 18 по 20 кода  классификации доходов бюджетов)</t>
  </si>
  <si>
    <t xml:space="preserve">* Отражается при наличии </t>
  </si>
  <si>
    <t xml:space="preserve"> по ОКЕИ</t>
  </si>
  <si>
    <t>Дата</t>
  </si>
  <si>
    <t>*** Код вида расхода (разряды с 18 по 20 кода классификации расходов  бюджетов)</t>
  </si>
  <si>
    <t>тики ****</t>
  </si>
  <si>
    <t xml:space="preserve">            из них:</t>
  </si>
  <si>
    <t>Доходы от переоценки активов*****</t>
  </si>
  <si>
    <t>Увеличение стоимости ценных бумаг, кроме акций и иных форм участия в капитале *****</t>
  </si>
  <si>
    <t>Уменьшение стоимости ценных бумаг, кроме акций и иных форм участия в капитале *****</t>
  </si>
  <si>
    <t>Увеличение задолженности по внутреннему государственному (муниципальному) долгу*****</t>
  </si>
  <si>
    <t>Уменьшение задолженности по внутреннему государственному (муниципальному) долгу*****</t>
  </si>
  <si>
    <t>Внешние источники*****</t>
  </si>
  <si>
    <t>**** Код аналитической группы вида источников финансирования дефицитов бюджетов (разряды с 18 по 20 кода  классификации  источников финансирования дефицита бюджета)</t>
  </si>
  <si>
    <t>Возвращено расходов прошлых лет, всего *******</t>
  </si>
  <si>
    <t>Доходы от оказания платных услуг (работ)******</t>
  </si>
  <si>
    <t>***** Показатели по строкам формируются только по виду деятельности "Приносящая доход деятельность (Собственные доходы учреждения)"</t>
  </si>
  <si>
    <t>****** Формируется только в части возвратов субсидии на выполнение государственного (муниципального) задания</t>
  </si>
  <si>
    <t>******* Показатели по строке 950 по кодам аналитики в 2016 году не формируются</t>
  </si>
  <si>
    <t>Централизованная бухгалтерия</t>
  </si>
  <si>
    <r>
      <t xml:space="preserve">Руководитель         </t>
    </r>
    <r>
      <rPr>
        <sz val="8"/>
        <rFont val="Arial Cyr"/>
        <family val="2"/>
      </rPr>
      <t>________________           ___________________         __________________________</t>
    </r>
  </si>
  <si>
    <t>(уполномоченное лицо)   (должность)                         (подпись)                              (расшифровка подписи)</t>
  </si>
  <si>
    <t>увеличение остатков по внутренним расчетам                               (Кт 030404510)</t>
  </si>
  <si>
    <t>уменьшение остатков по внутренним расчетам                    (Дт 030404610)</t>
  </si>
  <si>
    <t>тики***</t>
  </si>
  <si>
    <t>Увеличение задолженности по  кредитам*****</t>
  </si>
  <si>
    <t>Уменьшение задолженности по  ссудам и кредитам*****</t>
  </si>
  <si>
    <t>Главный бухгалтер ________________   ___</t>
  </si>
  <si>
    <t>01</t>
  </si>
  <si>
    <t>Ф1</t>
  </si>
  <si>
    <t>С1</t>
  </si>
  <si>
    <t>02</t>
  </si>
  <si>
    <t>Ф2</t>
  </si>
  <si>
    <t>03</t>
  </si>
  <si>
    <t>Ф3</t>
  </si>
  <si>
    <t>С3</t>
  </si>
  <si>
    <t>05</t>
  </si>
  <si>
    <t>Ф5</t>
  </si>
  <si>
    <t>12</t>
  </si>
  <si>
    <t>23</t>
  </si>
  <si>
    <t>М4</t>
  </si>
  <si>
    <t>26</t>
  </si>
  <si>
    <t>К5</t>
  </si>
  <si>
    <t>С7</t>
  </si>
  <si>
    <t>29</t>
  </si>
  <si>
    <t>К8</t>
  </si>
  <si>
    <t>К9</t>
  </si>
  <si>
    <t>М6</t>
  </si>
  <si>
    <t>37</t>
  </si>
  <si>
    <t>Р3</t>
  </si>
  <si>
    <t>242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</si>
  <si>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</si>
  <si>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04</t>
  </si>
  <si>
    <t>Ф4</t>
  </si>
  <si>
    <t>06</t>
  </si>
  <si>
    <t>07</t>
  </si>
  <si>
    <t>08</t>
  </si>
  <si>
    <t>09</t>
  </si>
  <si>
    <t>25</t>
  </si>
  <si>
    <t>К4</t>
  </si>
  <si>
    <t>33</t>
  </si>
  <si>
    <t>34</t>
  </si>
  <si>
    <t>35</t>
  </si>
  <si>
    <t>Р1</t>
  </si>
  <si>
    <t>Р2</t>
  </si>
  <si>
    <t>Заработная плата (211)</t>
  </si>
  <si>
    <t>Прочие выплаты (212)</t>
  </si>
  <si>
    <t>Начисления на выплаты по оплате труда (213)</t>
  </si>
  <si>
    <t>Услуги связи (221)</t>
  </si>
  <si>
    <t>Транспортные услуги (222)</t>
  </si>
  <si>
    <t>Коммунальные услуги (электроэнергия) (223)</t>
  </si>
  <si>
    <t>Коммунальные услуги (отопление) (223)</t>
  </si>
  <si>
    <t>Коммунальные услуги (газ) (223)</t>
  </si>
  <si>
    <t>Коммунальные услуги (горячее и холодное водоснабжение) (223)</t>
  </si>
  <si>
    <t>Коммунальные услуги (другие расходы по оплате коммунальных услуг) (223)</t>
  </si>
  <si>
    <t>Арендная плата за пользование имуществом (224)</t>
  </si>
  <si>
    <t>Работы, услуги по содержанию имущества (капитальный ремонт) (225)</t>
  </si>
  <si>
    <t>Работы, услуги по содержанию имущества (прочие расходы) (225)</t>
  </si>
  <si>
    <t>Прочие работы, услуги (226)</t>
  </si>
  <si>
    <t>Прочие расходы (290)</t>
  </si>
  <si>
    <t>Увеличение стоимости основных средств (приобретение основных средств) (310)</t>
  </si>
  <si>
    <t>Увеличение стоимости материальных запасов (питание) (340)</t>
  </si>
  <si>
    <t>Увеличение стоимости материальных запасов (ГСМ) (340)</t>
  </si>
  <si>
    <t>Увеличение стоимости материальных запасов (другие расходы) (340)</t>
  </si>
  <si>
    <t>Работы, услуги по содержанию имущества (текущий ремонт) (225)</t>
  </si>
  <si>
    <t>К3</t>
  </si>
  <si>
    <t>Иные расходы (225, 226, 241, 242, 251, 262, 290,310, 340)</t>
  </si>
  <si>
    <t>Приобретение оборудования (241, 251, 310)</t>
  </si>
  <si>
    <t>С6</t>
  </si>
  <si>
    <t>Иные расходы (225, 226, 290, 251, 340)</t>
  </si>
  <si>
    <t>Приобретение основных средств (241, 251, 310)</t>
  </si>
  <si>
    <t>24</t>
  </si>
  <si>
    <t>Расходы за счет собственных средств бюджета Родионово-Несветайского района (без учета целевых межбюджетных трансфертов из других бюджетов бюджетной системы)</t>
  </si>
  <si>
    <t>Расходы бюджета Родионово-Несветайского района за счет средств от предпринимательской и иной приносящей доход деятельности</t>
  </si>
  <si>
    <t>Расходы бюджета Родионово-Несветайского района за счет средств целевых межбюджетных трансфертов из других бюджетов бюджетной системы</t>
  </si>
  <si>
    <t>Субсидии</t>
  </si>
  <si>
    <t>Межбюджетные трансферты</t>
  </si>
  <si>
    <t>Наименование вида расходов</t>
  </si>
  <si>
    <t>Уплата прочих налогов</t>
  </si>
  <si>
    <t>Иные выплаты персоналуучреждений, за исключениемфонда оплаты труда</t>
  </si>
  <si>
    <t>Коды видов расходов</t>
  </si>
  <si>
    <t>Наименование кодов фондов расходов</t>
  </si>
  <si>
    <t>Коды фондов расходов</t>
  </si>
  <si>
    <t xml:space="preserve">01 </t>
  </si>
  <si>
    <t xml:space="preserve">03 </t>
  </si>
  <si>
    <t xml:space="preserve">04 </t>
  </si>
  <si>
    <t xml:space="preserve">07 </t>
  </si>
  <si>
    <t xml:space="preserve">09 </t>
  </si>
  <si>
    <t xml:space="preserve">10 </t>
  </si>
  <si>
    <t xml:space="preserve">12 </t>
  </si>
  <si>
    <t xml:space="preserve">С6 </t>
  </si>
  <si>
    <t xml:space="preserve">С7 </t>
  </si>
  <si>
    <t xml:space="preserve">М4 </t>
  </si>
  <si>
    <t>лимиты</t>
  </si>
  <si>
    <t>Лимиты на начало месяца</t>
  </si>
  <si>
    <t>Лимиты на конец месяца</t>
  </si>
  <si>
    <t>финансирование</t>
  </si>
  <si>
    <t>Финансирование на начало месяца</t>
  </si>
  <si>
    <t>ИТОГО финансирование за месяц</t>
  </si>
  <si>
    <t>Всего финансирование с начало года</t>
  </si>
  <si>
    <t>Остаток лимитов на конец года</t>
  </si>
  <si>
    <t>кассовый расход</t>
  </si>
  <si>
    <t>Кассовый расход на начало месяца</t>
  </si>
  <si>
    <t>Итого кассовый расход за месяц</t>
  </si>
  <si>
    <t>Всего кассовый расход с начало года</t>
  </si>
  <si>
    <t>Остаток на счете учреждения</t>
  </si>
  <si>
    <t>Управление образования Родионово-Несветайского района</t>
  </si>
  <si>
    <t>МБДОУ детский сад "Алёнушка"</t>
  </si>
  <si>
    <t xml:space="preserve"> Руководитель   __________________        Жукова С.В.</t>
  </si>
  <si>
    <t>03/ТБО</t>
  </si>
  <si>
    <t>06/ЕДДС</t>
  </si>
  <si>
    <t>10/ОКО_ОПС</t>
  </si>
  <si>
    <t>(код вида 5)</t>
  </si>
  <si>
    <t>Субсидии на иные цели</t>
  </si>
  <si>
    <t>01.10.2017</t>
  </si>
  <si>
    <t>О02</t>
  </si>
  <si>
    <t xml:space="preserve">                                      на  1 января 20 18 г.</t>
  </si>
  <si>
    <t>"___"___________  20    г.</t>
  </si>
  <si>
    <t>Голубова О.А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</si>
</sst>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i/>
      <sz val="9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sz val="9"/>
      <name val="Arial Cyr"/>
      <family val="2"/>
    </font>
    <font>
      <sz val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u val="single"/>
      <sz val="10"/>
      <color indexed="12"/>
      <name val="Arial Cyr"/>
      <family val="2"/>
    </font>
    <font>
      <sz val="9"/>
      <color indexed="8"/>
      <name val="Arial Cyr"/>
      <family val="2"/>
    </font>
    <font>
      <b/>
      <i/>
      <sz val="9"/>
      <name val="Arial Cyr"/>
      <family val="2"/>
    </font>
    <font>
      <u val="single"/>
      <sz val="9"/>
      <name val="Arial Cyr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sz val="9"/>
      <color indexed="10"/>
      <name val="Arial Cyr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2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9"/>
      <name val="Times New Roman"/>
      <family val="1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 style="medium"/>
      <top style="hair"/>
      <bottom style="hair"/>
    </border>
    <border>
      <left style="medium"/>
      <right style="thin"/>
      <top style="medium"/>
      <bottom style="thin"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hair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/>
      <bottom/>
    </border>
    <border>
      <left/>
      <right/>
      <top style="thin"/>
      <bottom/>
    </border>
    <border>
      <left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>
        <color indexed="8"/>
      </right>
      <top>
        <color indexed="8"/>
      </top>
      <bottom style="hair">
        <color indexed="8"/>
      </bottom>
    </border>
    <border>
      <left style="medium"/>
      <right/>
      <top style="thin"/>
      <bottom style="thin"/>
    </border>
    <border>
      <left/>
      <right>
        <color indexed="63"/>
      </right>
      <top style="hair"/>
      <bottom/>
    </border>
    <border>
      <left/>
      <right style="medium"/>
      <top style="hair"/>
      <bottom/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 style="thin"/>
      <right/>
      <top style="thin"/>
      <bottom/>
    </border>
    <border>
      <left/>
      <right/>
      <top style="thin"/>
      <bottom style="hair"/>
    </border>
    <border>
      <left/>
      <right>
        <color indexed="63"/>
      </right>
      <top style="hair"/>
      <bottom style="hair"/>
    </border>
    <border>
      <left style="thin"/>
      <right style="medium"/>
      <top style="medium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thin"/>
      <bottom style="hair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80">
    <xf numFmtId="0" fontId="0" fillId="0" borderId="0" xfId="0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/>
    </xf>
    <xf numFmtId="49" fontId="2" fillId="33" borderId="11" xfId="0" applyNumberFormat="1" applyFont="1" applyFill="1" applyBorder="1" applyAlignment="1">
      <alignment horizontal="centerContinuous"/>
    </xf>
    <xf numFmtId="0" fontId="2" fillId="33" borderId="0" xfId="0" applyFont="1" applyFill="1" applyAlignment="1">
      <alignment horizontal="centerContinuous"/>
    </xf>
    <xf numFmtId="49" fontId="2" fillId="33" borderId="12" xfId="0" applyNumberFormat="1" applyFont="1" applyFill="1" applyBorder="1" applyAlignment="1">
      <alignment horizontal="centerContinuous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right"/>
    </xf>
    <xf numFmtId="49" fontId="2" fillId="33" borderId="13" xfId="0" applyNumberFormat="1" applyFont="1" applyFill="1" applyBorder="1" applyAlignment="1">
      <alignment/>
    </xf>
    <xf numFmtId="49" fontId="2" fillId="33" borderId="13" xfId="0" applyNumberFormat="1" applyFont="1" applyFill="1" applyBorder="1" applyAlignment="1">
      <alignment horizontal="centerContinuous"/>
    </xf>
    <xf numFmtId="49" fontId="2" fillId="33" borderId="14" xfId="0" applyNumberFormat="1" applyFont="1" applyFill="1" applyBorder="1" applyAlignment="1">
      <alignment horizontal="centerContinuous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49" fontId="2" fillId="33" borderId="0" xfId="0" applyNumberFormat="1" applyFont="1" applyFill="1" applyBorder="1" applyAlignment="1">
      <alignment horizontal="centerContinuous"/>
    </xf>
    <xf numFmtId="0" fontId="2" fillId="33" borderId="15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 vertical="center"/>
    </xf>
    <xf numFmtId="49" fontId="2" fillId="33" borderId="17" xfId="0" applyNumberFormat="1" applyFont="1" applyFill="1" applyBorder="1" applyAlignment="1">
      <alignment horizontal="center" vertical="center"/>
    </xf>
    <xf numFmtId="49" fontId="2" fillId="33" borderId="18" xfId="0" applyNumberFormat="1" applyFont="1" applyFill="1" applyBorder="1" applyAlignment="1">
      <alignment horizontal="center" vertical="top"/>
    </xf>
    <xf numFmtId="49" fontId="2" fillId="33" borderId="18" xfId="0" applyNumberFormat="1" applyFont="1" applyFill="1" applyBorder="1" applyAlignment="1">
      <alignment horizontal="center" vertical="center"/>
    </xf>
    <xf numFmtId="49" fontId="2" fillId="33" borderId="19" xfId="0" applyNumberFormat="1" applyFont="1" applyFill="1" applyBorder="1" applyAlignment="1">
      <alignment horizontal="center" vertical="center"/>
    </xf>
    <xf numFmtId="49" fontId="2" fillId="33" borderId="19" xfId="0" applyNumberFormat="1" applyFont="1" applyFill="1" applyBorder="1" applyAlignment="1">
      <alignment horizontal="center"/>
    </xf>
    <xf numFmtId="49" fontId="2" fillId="33" borderId="20" xfId="0" applyNumberFormat="1" applyFont="1" applyFill="1" applyBorder="1" applyAlignment="1">
      <alignment horizontal="center"/>
    </xf>
    <xf numFmtId="49" fontId="2" fillId="33" borderId="15" xfId="0" applyNumberFormat="1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22" xfId="0" applyNumberFormat="1" applyFont="1" applyFill="1" applyBorder="1" applyAlignment="1">
      <alignment horizontal="center" vertical="center"/>
    </xf>
    <xf numFmtId="49" fontId="2" fillId="33" borderId="23" xfId="0" applyNumberFormat="1" applyFont="1" applyFill="1" applyBorder="1" applyAlignment="1">
      <alignment horizontal="center" vertical="center"/>
    </xf>
    <xf numFmtId="49" fontId="2" fillId="33" borderId="24" xfId="0" applyNumberFormat="1" applyFont="1" applyFill="1" applyBorder="1" applyAlignment="1">
      <alignment horizontal="center"/>
    </xf>
    <xf numFmtId="49" fontId="2" fillId="33" borderId="25" xfId="0" applyNumberFormat="1" applyFont="1" applyFill="1" applyBorder="1" applyAlignment="1">
      <alignment horizontal="center"/>
    </xf>
    <xf numFmtId="49" fontId="2" fillId="33" borderId="26" xfId="0" applyNumberFormat="1" applyFont="1" applyFill="1" applyBorder="1" applyAlignment="1">
      <alignment horizontal="center"/>
    </xf>
    <xf numFmtId="49" fontId="2" fillId="33" borderId="27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left" wrapText="1"/>
    </xf>
    <xf numFmtId="49" fontId="2" fillId="33" borderId="28" xfId="0" applyNumberFormat="1" applyFont="1" applyFill="1" applyBorder="1" applyAlignment="1">
      <alignment horizontal="center"/>
    </xf>
    <xf numFmtId="0" fontId="4" fillId="33" borderId="29" xfId="0" applyFont="1" applyFill="1" applyBorder="1" applyAlignment="1">
      <alignment horizontal="left" wrapText="1" indent="1"/>
    </xf>
    <xf numFmtId="49" fontId="2" fillId="33" borderId="16" xfId="0" applyNumberFormat="1" applyFont="1" applyFill="1" applyBorder="1" applyAlignment="1">
      <alignment horizontal="center"/>
    </xf>
    <xf numFmtId="49" fontId="2" fillId="33" borderId="30" xfId="0" applyNumberFormat="1" applyFont="1" applyFill="1" applyBorder="1" applyAlignment="1">
      <alignment horizontal="center"/>
    </xf>
    <xf numFmtId="49" fontId="2" fillId="33" borderId="20" xfId="0" applyNumberFormat="1" applyFont="1" applyFill="1" applyBorder="1" applyAlignment="1">
      <alignment horizontal="center" vertical="center"/>
    </xf>
    <xf numFmtId="49" fontId="2" fillId="33" borderId="31" xfId="0" applyNumberFormat="1" applyFont="1" applyFill="1" applyBorder="1" applyAlignment="1">
      <alignment horizontal="center"/>
    </xf>
    <xf numFmtId="49" fontId="2" fillId="33" borderId="15" xfId="0" applyNumberFormat="1" applyFont="1" applyFill="1" applyBorder="1" applyAlignment="1">
      <alignment horizontal="center"/>
    </xf>
    <xf numFmtId="49" fontId="2" fillId="33" borderId="32" xfId="0" applyNumberFormat="1" applyFont="1" applyFill="1" applyBorder="1" applyAlignment="1">
      <alignment horizontal="center"/>
    </xf>
    <xf numFmtId="49" fontId="2" fillId="33" borderId="33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2" fillId="33" borderId="22" xfId="0" applyNumberFormat="1" applyFont="1" applyFill="1" applyBorder="1" applyAlignment="1">
      <alignment horizontal="center"/>
    </xf>
    <xf numFmtId="49" fontId="2" fillId="33" borderId="34" xfId="0" applyNumberFormat="1" applyFont="1" applyFill="1" applyBorder="1" applyAlignment="1">
      <alignment horizontal="center"/>
    </xf>
    <xf numFmtId="49" fontId="2" fillId="33" borderId="21" xfId="0" applyNumberFormat="1" applyFont="1" applyFill="1" applyBorder="1" applyAlignment="1">
      <alignment horizontal="center"/>
    </xf>
    <xf numFmtId="49" fontId="2" fillId="33" borderId="35" xfId="0" applyNumberFormat="1" applyFont="1" applyFill="1" applyBorder="1" applyAlignment="1">
      <alignment horizontal="center"/>
    </xf>
    <xf numFmtId="0" fontId="2" fillId="33" borderId="29" xfId="0" applyFont="1" applyFill="1" applyBorder="1" applyAlignment="1">
      <alignment horizontal="left" wrapText="1" indent="3"/>
    </xf>
    <xf numFmtId="0" fontId="2" fillId="33" borderId="36" xfId="0" applyFont="1" applyFill="1" applyBorder="1" applyAlignment="1">
      <alignment horizontal="center" wrapText="1"/>
    </xf>
    <xf numFmtId="49" fontId="2" fillId="33" borderId="37" xfId="0" applyNumberFormat="1" applyFont="1" applyFill="1" applyBorder="1" applyAlignment="1">
      <alignment horizontal="center"/>
    </xf>
    <xf numFmtId="49" fontId="2" fillId="33" borderId="35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/>
    </xf>
    <xf numFmtId="0" fontId="3" fillId="33" borderId="38" xfId="0" applyFont="1" applyFill="1" applyBorder="1" applyAlignment="1">
      <alignment/>
    </xf>
    <xf numFmtId="49" fontId="2" fillId="33" borderId="38" xfId="0" applyNumberFormat="1" applyFont="1" applyFill="1" applyBorder="1" applyAlignment="1">
      <alignment horizontal="center"/>
    </xf>
    <xf numFmtId="49" fontId="2" fillId="33" borderId="18" xfId="0" applyNumberFormat="1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38" xfId="0" applyFont="1" applyFill="1" applyBorder="1" applyAlignment="1">
      <alignment horizontal="right"/>
    </xf>
    <xf numFmtId="0" fontId="2" fillId="33" borderId="38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left" wrapText="1" indent="2"/>
    </xf>
    <xf numFmtId="0" fontId="0" fillId="33" borderId="0" xfId="0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49" fontId="2" fillId="33" borderId="0" xfId="0" applyNumberFormat="1" applyFont="1" applyFill="1" applyAlignment="1">
      <alignment horizontal="right"/>
    </xf>
    <xf numFmtId="0" fontId="0" fillId="33" borderId="38" xfId="0" applyFont="1" applyFill="1" applyBorder="1" applyAlignment="1">
      <alignment horizontal="left"/>
    </xf>
    <xf numFmtId="49" fontId="0" fillId="33" borderId="38" xfId="0" applyNumberFormat="1" applyFont="1" applyFill="1" applyBorder="1" applyAlignment="1">
      <alignment/>
    </xf>
    <xf numFmtId="0" fontId="0" fillId="33" borderId="38" xfId="0" applyFont="1" applyFill="1" applyBorder="1" applyAlignment="1">
      <alignment/>
    </xf>
    <xf numFmtId="49" fontId="0" fillId="33" borderId="21" xfId="0" applyNumberFormat="1" applyFont="1" applyFill="1" applyBorder="1" applyAlignment="1">
      <alignment/>
    </xf>
    <xf numFmtId="49" fontId="2" fillId="33" borderId="40" xfId="0" applyNumberFormat="1" applyFont="1" applyFill="1" applyBorder="1" applyAlignment="1">
      <alignment horizontal="center" wrapText="1"/>
    </xf>
    <xf numFmtId="49" fontId="2" fillId="33" borderId="24" xfId="0" applyNumberFormat="1" applyFont="1" applyFill="1" applyBorder="1" applyAlignment="1">
      <alignment horizontal="center" wrapText="1"/>
    </xf>
    <xf numFmtId="49" fontId="2" fillId="33" borderId="31" xfId="0" applyNumberFormat="1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left" wrapText="1" indent="2"/>
    </xf>
    <xf numFmtId="49" fontId="2" fillId="33" borderId="42" xfId="0" applyNumberFormat="1" applyFont="1" applyFill="1" applyBorder="1" applyAlignment="1">
      <alignment horizontal="center" wrapText="1"/>
    </xf>
    <xf numFmtId="49" fontId="2" fillId="33" borderId="19" xfId="0" applyNumberFormat="1" applyFont="1" applyFill="1" applyBorder="1" applyAlignment="1">
      <alignment horizontal="center" wrapText="1"/>
    </xf>
    <xf numFmtId="0" fontId="6" fillId="33" borderId="43" xfId="0" applyFont="1" applyFill="1" applyBorder="1" applyAlignment="1">
      <alignment horizontal="left" wrapText="1"/>
    </xf>
    <xf numFmtId="49" fontId="0" fillId="33" borderId="38" xfId="0" applyNumberFormat="1" applyFont="1" applyFill="1" applyBorder="1" applyAlignment="1">
      <alignment horizontal="left"/>
    </xf>
    <xf numFmtId="0" fontId="0" fillId="33" borderId="15" xfId="0" applyFont="1" applyFill="1" applyBorder="1" applyAlignment="1">
      <alignment horizontal="left"/>
    </xf>
    <xf numFmtId="0" fontId="6" fillId="33" borderId="29" xfId="0" applyFont="1" applyFill="1" applyBorder="1" applyAlignment="1">
      <alignment horizontal="left" wrapText="1"/>
    </xf>
    <xf numFmtId="49" fontId="2" fillId="33" borderId="44" xfId="0" applyNumberFormat="1" applyFont="1" applyFill="1" applyBorder="1" applyAlignment="1">
      <alignment horizontal="center" wrapText="1"/>
    </xf>
    <xf numFmtId="49" fontId="2" fillId="33" borderId="45" xfId="0" applyNumberFormat="1" applyFont="1" applyFill="1" applyBorder="1" applyAlignment="1">
      <alignment horizontal="center" wrapText="1"/>
    </xf>
    <xf numFmtId="49" fontId="2" fillId="33" borderId="20" xfId="0" applyNumberFormat="1" applyFont="1" applyFill="1" applyBorder="1" applyAlignment="1">
      <alignment horizontal="center" wrapText="1"/>
    </xf>
    <xf numFmtId="49" fontId="2" fillId="33" borderId="46" xfId="0" applyNumberFormat="1" applyFont="1" applyFill="1" applyBorder="1" applyAlignment="1">
      <alignment horizontal="center" wrapText="1"/>
    </xf>
    <xf numFmtId="49" fontId="2" fillId="33" borderId="15" xfId="0" applyNumberFormat="1" applyFont="1" applyFill="1" applyBorder="1" applyAlignment="1">
      <alignment horizontal="center" wrapText="1"/>
    </xf>
    <xf numFmtId="49" fontId="2" fillId="33" borderId="26" xfId="0" applyNumberFormat="1" applyFont="1" applyFill="1" applyBorder="1" applyAlignment="1">
      <alignment horizontal="center" wrapText="1"/>
    </xf>
    <xf numFmtId="49" fontId="2" fillId="33" borderId="30" xfId="0" applyNumberFormat="1" applyFont="1" applyFill="1" applyBorder="1" applyAlignment="1">
      <alignment horizontal="center" wrapText="1"/>
    </xf>
    <xf numFmtId="49" fontId="2" fillId="33" borderId="21" xfId="0" applyNumberFormat="1" applyFont="1" applyFill="1" applyBorder="1" applyAlignment="1">
      <alignment horizontal="center" wrapText="1"/>
    </xf>
    <xf numFmtId="0" fontId="2" fillId="33" borderId="43" xfId="0" applyFont="1" applyFill="1" applyBorder="1" applyAlignment="1">
      <alignment horizontal="left" wrapText="1" indent="3"/>
    </xf>
    <xf numFmtId="49" fontId="2" fillId="33" borderId="47" xfId="0" applyNumberFormat="1" applyFont="1" applyFill="1" applyBorder="1" applyAlignment="1">
      <alignment horizontal="center" wrapText="1"/>
    </xf>
    <xf numFmtId="49" fontId="2" fillId="33" borderId="22" xfId="0" applyNumberFormat="1" applyFont="1" applyFill="1" applyBorder="1" applyAlignment="1">
      <alignment horizontal="center" wrapText="1"/>
    </xf>
    <xf numFmtId="49" fontId="2" fillId="33" borderId="0" xfId="0" applyNumberFormat="1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left" wrapText="1"/>
    </xf>
    <xf numFmtId="49" fontId="2" fillId="33" borderId="38" xfId="0" applyNumberFormat="1" applyFont="1" applyFill="1" applyBorder="1" applyAlignment="1">
      <alignment horizontal="center" wrapText="1"/>
    </xf>
    <xf numFmtId="0" fontId="8" fillId="33" borderId="0" xfId="0" applyFont="1" applyFill="1" applyAlignment="1">
      <alignment/>
    </xf>
    <xf numFmtId="49" fontId="2" fillId="33" borderId="0" xfId="0" applyNumberFormat="1" applyFont="1" applyFill="1" applyBorder="1" applyAlignment="1">
      <alignment horizontal="left" wrapText="1"/>
    </xf>
    <xf numFmtId="49" fontId="2" fillId="33" borderId="48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/>
    </xf>
    <xf numFmtId="49" fontId="2" fillId="33" borderId="49" xfId="0" applyNumberFormat="1" applyFont="1" applyFill="1" applyBorder="1" applyAlignment="1">
      <alignment horizontal="center"/>
    </xf>
    <xf numFmtId="49" fontId="2" fillId="33" borderId="50" xfId="0" applyNumberFormat="1" applyFont="1" applyFill="1" applyBorder="1" applyAlignment="1">
      <alignment horizontal="center"/>
    </xf>
    <xf numFmtId="49" fontId="2" fillId="33" borderId="51" xfId="0" applyNumberFormat="1" applyFont="1" applyFill="1" applyBorder="1" applyAlignment="1">
      <alignment horizontal="center"/>
    </xf>
    <xf numFmtId="49" fontId="2" fillId="33" borderId="52" xfId="0" applyNumberFormat="1" applyFont="1" applyFill="1" applyBorder="1" applyAlignment="1">
      <alignment horizontal="center" wrapText="1"/>
    </xf>
    <xf numFmtId="49" fontId="2" fillId="33" borderId="44" xfId="0" applyNumberFormat="1" applyFont="1" applyFill="1" applyBorder="1" applyAlignment="1">
      <alignment horizontal="center"/>
    </xf>
    <xf numFmtId="49" fontId="2" fillId="33" borderId="53" xfId="0" applyNumberFormat="1" applyFont="1" applyFill="1" applyBorder="1" applyAlignment="1">
      <alignment horizontal="center"/>
    </xf>
    <xf numFmtId="49" fontId="2" fillId="33" borderId="33" xfId="0" applyNumberFormat="1" applyFont="1" applyFill="1" applyBorder="1" applyAlignment="1">
      <alignment horizontal="center" wrapText="1"/>
    </xf>
    <xf numFmtId="49" fontId="2" fillId="33" borderId="25" xfId="0" applyNumberFormat="1" applyFont="1" applyFill="1" applyBorder="1" applyAlignment="1">
      <alignment horizontal="center" wrapText="1"/>
    </xf>
    <xf numFmtId="0" fontId="4" fillId="33" borderId="39" xfId="0" applyFont="1" applyFill="1" applyBorder="1" applyAlignment="1">
      <alignment horizontal="left" wrapText="1" indent="1"/>
    </xf>
    <xf numFmtId="0" fontId="2" fillId="33" borderId="29" xfId="0" applyFont="1" applyFill="1" applyBorder="1" applyAlignment="1">
      <alignment horizontal="left" wrapText="1" indent="2"/>
    </xf>
    <xf numFmtId="49" fontId="13" fillId="0" borderId="26" xfId="53" applyNumberFormat="1" applyFont="1" applyBorder="1" applyAlignment="1">
      <alignment horizontal="center" wrapText="1"/>
      <protection/>
    </xf>
    <xf numFmtId="0" fontId="13" fillId="0" borderId="30" xfId="53" applyFont="1" applyBorder="1" applyAlignment="1">
      <alignment horizontal="center" wrapText="1"/>
      <protection/>
    </xf>
    <xf numFmtId="49" fontId="13" fillId="0" borderId="45" xfId="53" applyNumberFormat="1" applyFont="1" applyBorder="1" applyAlignment="1">
      <alignment horizontal="center" wrapText="1"/>
      <protection/>
    </xf>
    <xf numFmtId="0" fontId="13" fillId="0" borderId="19" xfId="53" applyFont="1" applyBorder="1" applyAlignment="1">
      <alignment horizontal="center" wrapText="1"/>
      <protection/>
    </xf>
    <xf numFmtId="49" fontId="13" fillId="0" borderId="52" xfId="53" applyNumberFormat="1" applyFont="1" applyBorder="1" applyAlignment="1">
      <alignment horizontal="center" wrapText="1"/>
      <protection/>
    </xf>
    <xf numFmtId="0" fontId="13" fillId="0" borderId="16" xfId="53" applyFont="1" applyBorder="1" applyAlignment="1">
      <alignment horizontal="center" wrapText="1"/>
      <protection/>
    </xf>
    <xf numFmtId="0" fontId="11" fillId="0" borderId="54" xfId="53" applyFont="1" applyBorder="1" applyAlignment="1">
      <alignment horizontal="left" vertical="top" indent="1"/>
      <protection/>
    </xf>
    <xf numFmtId="0" fontId="11" fillId="0" borderId="54" xfId="53" applyFont="1" applyBorder="1" applyAlignment="1">
      <alignment horizontal="left" vertical="top" wrapText="1" indent="1"/>
      <protection/>
    </xf>
    <xf numFmtId="0" fontId="11" fillId="0" borderId="55" xfId="53" applyFont="1" applyBorder="1" applyAlignment="1">
      <alignment horizontal="left" vertical="top" indent="1"/>
      <protection/>
    </xf>
    <xf numFmtId="0" fontId="16" fillId="33" borderId="0" xfId="0" applyFont="1" applyFill="1" applyAlignment="1">
      <alignment/>
    </xf>
    <xf numFmtId="0" fontId="13" fillId="0" borderId="30" xfId="54" applyFont="1" applyBorder="1" applyAlignment="1">
      <alignment horizontal="center" wrapText="1"/>
      <protection/>
    </xf>
    <xf numFmtId="4" fontId="8" fillId="0" borderId="30" xfId="54" applyNumberFormat="1" applyFont="1" applyBorder="1" applyAlignment="1">
      <alignment horizontal="right" wrapText="1"/>
      <protection/>
    </xf>
    <xf numFmtId="4" fontId="8" fillId="0" borderId="19" xfId="54" applyNumberFormat="1" applyFont="1" applyBorder="1" applyAlignment="1">
      <alignment horizontal="right" wrapText="1"/>
      <protection/>
    </xf>
    <xf numFmtId="4" fontId="8" fillId="0" borderId="28" xfId="54" applyNumberFormat="1" applyFont="1" applyBorder="1" applyAlignment="1">
      <alignment horizontal="right" wrapText="1"/>
      <protection/>
    </xf>
    <xf numFmtId="0" fontId="13" fillId="0" borderId="45" xfId="54" applyFont="1" applyBorder="1" applyAlignment="1">
      <alignment horizontal="center" wrapText="1"/>
      <protection/>
    </xf>
    <xf numFmtId="0" fontId="13" fillId="0" borderId="26" xfId="54" applyFont="1" applyBorder="1" applyAlignment="1">
      <alignment horizontal="center" wrapText="1"/>
      <protection/>
    </xf>
    <xf numFmtId="0" fontId="13" fillId="0" borderId="10" xfId="54" applyFont="1" applyBorder="1" applyAlignment="1">
      <alignment horizontal="center" wrapText="1"/>
      <protection/>
    </xf>
    <xf numFmtId="4" fontId="8" fillId="0" borderId="10" xfId="54" applyNumberFormat="1" applyFont="1" applyBorder="1" applyAlignment="1">
      <alignment horizontal="right" wrapText="1"/>
      <protection/>
    </xf>
    <xf numFmtId="0" fontId="13" fillId="0" borderId="47" xfId="54" applyFont="1" applyBorder="1" applyAlignment="1">
      <alignment horizontal="center" wrapText="1"/>
      <protection/>
    </xf>
    <xf numFmtId="49" fontId="17" fillId="33" borderId="33" xfId="0" applyNumberFormat="1" applyFont="1" applyFill="1" applyBorder="1" applyAlignment="1">
      <alignment horizontal="center" wrapText="1"/>
    </xf>
    <xf numFmtId="49" fontId="17" fillId="33" borderId="56" xfId="0" applyNumberFormat="1" applyFont="1" applyFill="1" applyBorder="1" applyAlignment="1">
      <alignment horizontal="center" wrapText="1"/>
    </xf>
    <xf numFmtId="0" fontId="2" fillId="33" borderId="57" xfId="0" applyFont="1" applyFill="1" applyBorder="1" applyAlignment="1">
      <alignment horizontal="left" wrapText="1" indent="2"/>
    </xf>
    <xf numFmtId="0" fontId="18" fillId="0" borderId="26" xfId="53" applyFont="1" applyBorder="1" applyAlignment="1">
      <alignment horizontal="center" wrapText="1"/>
      <protection/>
    </xf>
    <xf numFmtId="0" fontId="18" fillId="0" borderId="26" xfId="54" applyFont="1" applyBorder="1" applyAlignment="1">
      <alignment horizontal="center" wrapText="1"/>
      <protection/>
    </xf>
    <xf numFmtId="0" fontId="18" fillId="0" borderId="45" xfId="54" applyFont="1" applyBorder="1" applyAlignment="1">
      <alignment horizontal="center" wrapText="1"/>
      <protection/>
    </xf>
    <xf numFmtId="49" fontId="17" fillId="33" borderId="26" xfId="0" applyNumberFormat="1" applyFont="1" applyFill="1" applyBorder="1" applyAlignment="1">
      <alignment horizontal="center" wrapText="1"/>
    </xf>
    <xf numFmtId="0" fontId="18" fillId="0" borderId="46" xfId="53" applyFont="1" applyBorder="1" applyAlignment="1">
      <alignment horizontal="center" wrapText="1"/>
      <protection/>
    </xf>
    <xf numFmtId="0" fontId="14" fillId="33" borderId="29" xfId="0" applyFont="1" applyFill="1" applyBorder="1" applyAlignment="1">
      <alignment horizontal="left" wrapText="1" indent="1"/>
    </xf>
    <xf numFmtId="0" fontId="8" fillId="0" borderId="25" xfId="53" applyFont="1" applyBorder="1" applyAlignment="1">
      <alignment horizontal="center" wrapText="1"/>
      <protection/>
    </xf>
    <xf numFmtId="0" fontId="8" fillId="0" borderId="30" xfId="53" applyFont="1" applyBorder="1" applyAlignment="1">
      <alignment horizontal="center" wrapText="1"/>
      <protection/>
    </xf>
    <xf numFmtId="0" fontId="8" fillId="0" borderId="30" xfId="54" applyFont="1" applyBorder="1" applyAlignment="1">
      <alignment horizontal="center" wrapText="1"/>
      <protection/>
    </xf>
    <xf numFmtId="0" fontId="8" fillId="0" borderId="19" xfId="54" applyFont="1" applyBorder="1" applyAlignment="1">
      <alignment horizontal="center" wrapText="1"/>
      <protection/>
    </xf>
    <xf numFmtId="0" fontId="8" fillId="0" borderId="20" xfId="54" applyFont="1" applyBorder="1" applyAlignment="1">
      <alignment horizontal="center" wrapText="1"/>
      <protection/>
    </xf>
    <xf numFmtId="49" fontId="2" fillId="33" borderId="30" xfId="0" applyNumberFormat="1" applyFont="1" applyFill="1" applyBorder="1" applyAlignment="1">
      <alignment horizontal="center" wrapText="1"/>
    </xf>
    <xf numFmtId="0" fontId="2" fillId="33" borderId="58" xfId="0" applyFont="1" applyFill="1" applyBorder="1" applyAlignment="1">
      <alignment horizontal="left" wrapText="1"/>
    </xf>
    <xf numFmtId="0" fontId="10" fillId="0" borderId="59" xfId="53" applyFont="1" applyBorder="1" applyAlignment="1">
      <alignment horizontal="left" vertical="top" indent="2"/>
      <protection/>
    </xf>
    <xf numFmtId="0" fontId="11" fillId="0" borderId="55" xfId="53" applyFont="1" applyBorder="1" applyAlignment="1">
      <alignment horizontal="left" vertical="top" wrapText="1" indent="2"/>
      <protection/>
    </xf>
    <xf numFmtId="0" fontId="11" fillId="0" borderId="54" xfId="53" applyFont="1" applyBorder="1" applyAlignment="1">
      <alignment horizontal="left" vertical="top" indent="2"/>
      <protection/>
    </xf>
    <xf numFmtId="0" fontId="11" fillId="0" borderId="55" xfId="53" applyFont="1" applyBorder="1" applyAlignment="1">
      <alignment horizontal="left" vertical="top" indent="2"/>
      <protection/>
    </xf>
    <xf numFmtId="49" fontId="17" fillId="33" borderId="18" xfId="0" applyNumberFormat="1" applyFont="1" applyFill="1" applyBorder="1" applyAlignment="1">
      <alignment horizontal="center"/>
    </xf>
    <xf numFmtId="49" fontId="17" fillId="33" borderId="30" xfId="0" applyNumberFormat="1" applyFont="1" applyFill="1" applyBorder="1" applyAlignment="1">
      <alignment horizontal="center"/>
    </xf>
    <xf numFmtId="0" fontId="10" fillId="0" borderId="54" xfId="53" applyFont="1" applyBorder="1" applyAlignment="1">
      <alignment horizontal="left" vertical="top" indent="1"/>
      <protection/>
    </xf>
    <xf numFmtId="49" fontId="17" fillId="33" borderId="0" xfId="0" applyNumberFormat="1" applyFont="1" applyFill="1" applyBorder="1" applyAlignment="1">
      <alignment horizontal="center"/>
    </xf>
    <xf numFmtId="49" fontId="2" fillId="33" borderId="60" xfId="0" applyNumberFormat="1" applyFont="1" applyFill="1" applyBorder="1" applyAlignment="1">
      <alignment horizontal="center" vertical="center"/>
    </xf>
    <xf numFmtId="49" fontId="2" fillId="33" borderId="49" xfId="0" applyNumberFormat="1" applyFont="1" applyFill="1" applyBorder="1" applyAlignment="1">
      <alignment horizontal="center" vertical="center"/>
    </xf>
    <xf numFmtId="0" fontId="11" fillId="0" borderId="54" xfId="53" applyFont="1" applyBorder="1" applyAlignment="1">
      <alignment horizontal="left" vertical="top" wrapText="1" indent="2"/>
      <protection/>
    </xf>
    <xf numFmtId="43" fontId="2" fillId="33" borderId="0" xfId="0" applyNumberFormat="1" applyFont="1" applyFill="1" applyBorder="1" applyAlignment="1">
      <alignment horizontal="center"/>
    </xf>
    <xf numFmtId="0" fontId="4" fillId="33" borderId="61" xfId="0" applyFont="1" applyFill="1" applyBorder="1" applyAlignment="1">
      <alignment horizontal="left" wrapText="1" indent="1"/>
    </xf>
    <xf numFmtId="0" fontId="10" fillId="0" borderId="0" xfId="53" applyFont="1" applyBorder="1" applyAlignment="1">
      <alignment horizontal="left" vertical="top" wrapText="1"/>
      <protection/>
    </xf>
    <xf numFmtId="0" fontId="0" fillId="0" borderId="0" xfId="0" applyAlignment="1">
      <alignment/>
    </xf>
    <xf numFmtId="49" fontId="2" fillId="33" borderId="0" xfId="0" applyNumberFormat="1" applyFont="1" applyFill="1" applyBorder="1" applyAlignment="1">
      <alignment horizontal="right"/>
    </xf>
    <xf numFmtId="0" fontId="2" fillId="33" borderId="29" xfId="0" applyFont="1" applyFill="1" applyBorder="1" applyAlignment="1">
      <alignment horizontal="left" wrapText="1" indent="1"/>
    </xf>
    <xf numFmtId="0" fontId="2" fillId="33" borderId="20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left"/>
    </xf>
    <xf numFmtId="0" fontId="2" fillId="33" borderId="24" xfId="0" applyFont="1" applyFill="1" applyBorder="1" applyAlignment="1">
      <alignment horizontal="center"/>
    </xf>
    <xf numFmtId="49" fontId="2" fillId="33" borderId="25" xfId="0" applyNumberFormat="1" applyFont="1" applyFill="1" applyBorder="1" applyAlignment="1">
      <alignment horizontal="center" vertical="center"/>
    </xf>
    <xf numFmtId="49" fontId="2" fillId="33" borderId="24" xfId="0" applyNumberFormat="1" applyFont="1" applyFill="1" applyBorder="1" applyAlignment="1">
      <alignment horizontal="center" vertic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left" wrapText="1" indent="2"/>
    </xf>
    <xf numFmtId="49" fontId="17" fillId="33" borderId="0" xfId="0" applyNumberFormat="1" applyFont="1" applyFill="1" applyBorder="1" applyAlignment="1">
      <alignment horizontal="center" wrapText="1"/>
    </xf>
    <xf numFmtId="49" fontId="5" fillId="33" borderId="0" xfId="0" applyNumberFormat="1" applyFont="1" applyFill="1" applyAlignment="1">
      <alignment/>
    </xf>
    <xf numFmtId="0" fontId="15" fillId="33" borderId="0" xfId="0" applyFont="1" applyFill="1" applyAlignment="1">
      <alignment/>
    </xf>
    <xf numFmtId="0" fontId="2" fillId="33" borderId="29" xfId="0" applyFont="1" applyFill="1" applyBorder="1" applyAlignment="1">
      <alignment horizontal="left" wrapText="1" indent="2"/>
    </xf>
    <xf numFmtId="49" fontId="2" fillId="33" borderId="49" xfId="0" applyNumberFormat="1" applyFont="1" applyFill="1" applyBorder="1" applyAlignment="1">
      <alignment horizontal="center"/>
    </xf>
    <xf numFmtId="0" fontId="2" fillId="34" borderId="29" xfId="0" applyFont="1" applyFill="1" applyBorder="1" applyAlignment="1">
      <alignment horizontal="left" wrapText="1" indent="2"/>
    </xf>
    <xf numFmtId="49" fontId="2" fillId="34" borderId="26" xfId="0" applyNumberFormat="1" applyFont="1" applyFill="1" applyBorder="1" applyAlignment="1">
      <alignment horizontal="center" wrapText="1"/>
    </xf>
    <xf numFmtId="49" fontId="2" fillId="34" borderId="24" xfId="0" applyNumberFormat="1" applyFont="1" applyFill="1" applyBorder="1" applyAlignment="1">
      <alignment horizontal="center" wrapText="1"/>
    </xf>
    <xf numFmtId="49" fontId="2" fillId="34" borderId="35" xfId="0" applyNumberFormat="1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left" wrapText="1" indent="1"/>
    </xf>
    <xf numFmtId="49" fontId="2" fillId="33" borderId="26" xfId="0" applyNumberFormat="1" applyFont="1" applyFill="1" applyBorder="1" applyAlignment="1">
      <alignment horizontal="center"/>
    </xf>
    <xf numFmtId="49" fontId="2" fillId="33" borderId="46" xfId="0" applyNumberFormat="1" applyFont="1" applyFill="1" applyBorder="1" applyAlignment="1">
      <alignment horizontal="center"/>
    </xf>
    <xf numFmtId="0" fontId="13" fillId="0" borderId="49" xfId="54" applyFont="1" applyBorder="1" applyAlignment="1">
      <alignment horizontal="center" wrapText="1"/>
      <protection/>
    </xf>
    <xf numFmtId="4" fontId="8" fillId="0" borderId="25" xfId="54" applyNumberFormat="1" applyFont="1" applyBorder="1" applyAlignment="1">
      <alignment horizontal="right" wrapText="1"/>
      <protection/>
    </xf>
    <xf numFmtId="4" fontId="8" fillId="0" borderId="24" xfId="54" applyNumberFormat="1" applyFont="1" applyBorder="1" applyAlignment="1">
      <alignment horizontal="right" wrapText="1"/>
      <protection/>
    </xf>
    <xf numFmtId="0" fontId="2" fillId="33" borderId="62" xfId="0" applyFont="1" applyFill="1" applyBorder="1" applyAlignment="1">
      <alignment horizontal="left" wrapText="1" indent="2"/>
    </xf>
    <xf numFmtId="49" fontId="2" fillId="33" borderId="40" xfId="0" applyNumberFormat="1" applyFont="1" applyFill="1" applyBorder="1" applyAlignment="1">
      <alignment horizontal="center"/>
    </xf>
    <xf numFmtId="49" fontId="2" fillId="33" borderId="33" xfId="0" applyNumberFormat="1" applyFont="1" applyFill="1" applyBorder="1" applyAlignment="1">
      <alignment horizontal="center"/>
    </xf>
    <xf numFmtId="4" fontId="8" fillId="0" borderId="34" xfId="54" applyNumberFormat="1" applyFont="1" applyBorder="1" applyAlignment="1">
      <alignment horizontal="right" wrapText="1"/>
      <protection/>
    </xf>
    <xf numFmtId="0" fontId="2" fillId="33" borderId="62" xfId="0" applyFont="1" applyFill="1" applyBorder="1" applyAlignment="1">
      <alignment horizontal="left" wrapText="1" indent="2"/>
    </xf>
    <xf numFmtId="49" fontId="2" fillId="33" borderId="47" xfId="0" applyNumberFormat="1" applyFont="1" applyFill="1" applyBorder="1" applyAlignment="1">
      <alignment horizontal="center"/>
    </xf>
    <xf numFmtId="49" fontId="2" fillId="33" borderId="23" xfId="0" applyNumberFormat="1" applyFont="1" applyFill="1" applyBorder="1" applyAlignment="1">
      <alignment horizontal="center"/>
    </xf>
    <xf numFmtId="4" fontId="2" fillId="33" borderId="24" xfId="0" applyNumberFormat="1" applyFont="1" applyFill="1" applyBorder="1" applyAlignment="1">
      <alignment horizontal="center"/>
    </xf>
    <xf numFmtId="4" fontId="2" fillId="33" borderId="25" xfId="0" applyNumberFormat="1" applyFont="1" applyFill="1" applyBorder="1" applyAlignment="1">
      <alignment horizontal="center"/>
    </xf>
    <xf numFmtId="4" fontId="2" fillId="33" borderId="16" xfId="0" applyNumberFormat="1" applyFont="1" applyFill="1" applyBorder="1" applyAlignment="1">
      <alignment horizontal="center"/>
    </xf>
    <xf numFmtId="4" fontId="2" fillId="33" borderId="15" xfId="0" applyNumberFormat="1" applyFont="1" applyFill="1" applyBorder="1" applyAlignment="1">
      <alignment horizontal="center"/>
    </xf>
    <xf numFmtId="4" fontId="2" fillId="33" borderId="32" xfId="0" applyNumberFormat="1" applyFont="1" applyFill="1" applyBorder="1" applyAlignment="1">
      <alignment horizontal="center"/>
    </xf>
    <xf numFmtId="4" fontId="2" fillId="33" borderId="27" xfId="0" applyNumberFormat="1" applyFont="1" applyFill="1" applyBorder="1" applyAlignment="1">
      <alignment horizontal="center"/>
    </xf>
    <xf numFmtId="4" fontId="2" fillId="33" borderId="30" xfId="0" applyNumberFormat="1" applyFont="1" applyFill="1" applyBorder="1" applyAlignment="1">
      <alignment horizontal="center"/>
    </xf>
    <xf numFmtId="4" fontId="2" fillId="33" borderId="21" xfId="0" applyNumberFormat="1" applyFont="1" applyFill="1" applyBorder="1" applyAlignment="1">
      <alignment horizontal="center"/>
    </xf>
    <xf numFmtId="4" fontId="2" fillId="33" borderId="35" xfId="0" applyNumberFormat="1" applyFont="1" applyFill="1" applyBorder="1" applyAlignment="1">
      <alignment horizontal="center"/>
    </xf>
    <xf numFmtId="4" fontId="2" fillId="33" borderId="25" xfId="0" applyNumberFormat="1" applyFont="1" applyFill="1" applyBorder="1" applyAlignment="1">
      <alignment horizontal="right"/>
    </xf>
    <xf numFmtId="4" fontId="2" fillId="33" borderId="27" xfId="0" applyNumberFormat="1" applyFont="1" applyFill="1" applyBorder="1" applyAlignment="1">
      <alignment horizontal="right"/>
    </xf>
    <xf numFmtId="4" fontId="2" fillId="33" borderId="31" xfId="0" applyNumberFormat="1" applyFont="1" applyFill="1" applyBorder="1" applyAlignment="1">
      <alignment horizontal="right"/>
    </xf>
    <xf numFmtId="4" fontId="2" fillId="33" borderId="44" xfId="0" applyNumberFormat="1" applyFont="1" applyFill="1" applyBorder="1" applyAlignment="1">
      <alignment horizontal="right"/>
    </xf>
    <xf numFmtId="4" fontId="2" fillId="33" borderId="63" xfId="0" applyNumberFormat="1" applyFont="1" applyFill="1" applyBorder="1" applyAlignment="1">
      <alignment horizontal="right"/>
    </xf>
    <xf numFmtId="4" fontId="2" fillId="33" borderId="25" xfId="0" applyNumberFormat="1" applyFont="1" applyFill="1" applyBorder="1" applyAlignment="1">
      <alignment horizontal="right"/>
    </xf>
    <xf numFmtId="4" fontId="2" fillId="33" borderId="24" xfId="0" applyNumberFormat="1" applyFont="1" applyFill="1" applyBorder="1" applyAlignment="1">
      <alignment horizontal="right"/>
    </xf>
    <xf numFmtId="4" fontId="2" fillId="33" borderId="27" xfId="0" applyNumberFormat="1" applyFont="1" applyFill="1" applyBorder="1" applyAlignment="1">
      <alignment horizontal="right"/>
    </xf>
    <xf numFmtId="4" fontId="2" fillId="33" borderId="24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4" fontId="2" fillId="33" borderId="22" xfId="0" applyNumberFormat="1" applyFont="1" applyFill="1" applyBorder="1" applyAlignment="1">
      <alignment horizontal="right"/>
    </xf>
    <xf numFmtId="4" fontId="2" fillId="33" borderId="34" xfId="0" applyNumberFormat="1" applyFont="1" applyFill="1" applyBorder="1" applyAlignment="1">
      <alignment horizontal="right"/>
    </xf>
    <xf numFmtId="4" fontId="2" fillId="33" borderId="30" xfId="0" applyNumberFormat="1" applyFont="1" applyFill="1" applyBorder="1" applyAlignment="1">
      <alignment horizontal="right"/>
    </xf>
    <xf numFmtId="4" fontId="2" fillId="33" borderId="64" xfId="0" applyNumberFormat="1" applyFont="1" applyFill="1" applyBorder="1" applyAlignment="1">
      <alignment horizontal="right"/>
    </xf>
    <xf numFmtId="4" fontId="2" fillId="33" borderId="65" xfId="0" applyNumberFormat="1" applyFont="1" applyFill="1" applyBorder="1" applyAlignment="1">
      <alignment horizontal="right"/>
    </xf>
    <xf numFmtId="4" fontId="2" fillId="33" borderId="21" xfId="0" applyNumberFormat="1" applyFont="1" applyFill="1" applyBorder="1" applyAlignment="1">
      <alignment horizontal="right"/>
    </xf>
    <xf numFmtId="4" fontId="2" fillId="34" borderId="24" xfId="0" applyNumberFormat="1" applyFont="1" applyFill="1" applyBorder="1" applyAlignment="1">
      <alignment horizontal="right"/>
    </xf>
    <xf numFmtId="4" fontId="2" fillId="34" borderId="25" xfId="0" applyNumberFormat="1" applyFont="1" applyFill="1" applyBorder="1" applyAlignment="1">
      <alignment horizontal="right"/>
    </xf>
    <xf numFmtId="4" fontId="2" fillId="33" borderId="44" xfId="0" applyNumberFormat="1" applyFont="1" applyFill="1" applyBorder="1" applyAlignment="1">
      <alignment horizontal="right" wrapText="1"/>
    </xf>
    <xf numFmtId="4" fontId="2" fillId="33" borderId="19" xfId="0" applyNumberFormat="1" applyFont="1" applyFill="1" applyBorder="1" applyAlignment="1">
      <alignment horizontal="right"/>
    </xf>
    <xf numFmtId="4" fontId="2" fillId="33" borderId="20" xfId="0" applyNumberFormat="1" applyFont="1" applyFill="1" applyBorder="1" applyAlignment="1">
      <alignment horizontal="right"/>
    </xf>
    <xf numFmtId="4" fontId="2" fillId="33" borderId="28" xfId="0" applyNumberFormat="1" applyFont="1" applyFill="1" applyBorder="1" applyAlignment="1">
      <alignment horizontal="right"/>
    </xf>
    <xf numFmtId="0" fontId="19" fillId="0" borderId="30" xfId="0" applyFont="1" applyBorder="1" applyAlignment="1">
      <alignment/>
    </xf>
    <xf numFmtId="0" fontId="6" fillId="34" borderId="66" xfId="0" applyFont="1" applyFill="1" applyBorder="1" applyAlignment="1">
      <alignment horizontal="left" wrapText="1"/>
    </xf>
    <xf numFmtId="49" fontId="2" fillId="34" borderId="40" xfId="0" applyNumberFormat="1" applyFont="1" applyFill="1" applyBorder="1" applyAlignment="1">
      <alignment horizontal="center" wrapText="1"/>
    </xf>
    <xf numFmtId="4" fontId="2" fillId="34" borderId="27" xfId="0" applyNumberFormat="1" applyFont="1" applyFill="1" applyBorder="1" applyAlignment="1">
      <alignment horizontal="right"/>
    </xf>
    <xf numFmtId="0" fontId="11" fillId="34" borderId="54" xfId="53" applyFont="1" applyFill="1" applyBorder="1" applyAlignment="1">
      <alignment horizontal="left" vertical="top" indent="1"/>
      <protection/>
    </xf>
    <xf numFmtId="49" fontId="13" fillId="34" borderId="26" xfId="53" applyNumberFormat="1" applyFont="1" applyFill="1" applyBorder="1" applyAlignment="1">
      <alignment horizontal="center" wrapText="1"/>
      <protection/>
    </xf>
    <xf numFmtId="0" fontId="13" fillId="34" borderId="30" xfId="53" applyFont="1" applyFill="1" applyBorder="1" applyAlignment="1">
      <alignment horizontal="center" wrapText="1"/>
      <protection/>
    </xf>
    <xf numFmtId="49" fontId="2" fillId="34" borderId="67" xfId="0" applyNumberFormat="1" applyFont="1" applyFill="1" applyBorder="1" applyAlignment="1">
      <alignment horizontal="center" wrapText="1"/>
    </xf>
    <xf numFmtId="49" fontId="2" fillId="34" borderId="31" xfId="0" applyNumberFormat="1" applyFont="1" applyFill="1" applyBorder="1" applyAlignment="1">
      <alignment horizontal="center" wrapText="1"/>
    </xf>
    <xf numFmtId="4" fontId="2" fillId="34" borderId="31" xfId="0" applyNumberFormat="1" applyFont="1" applyFill="1" applyBorder="1" applyAlignment="1">
      <alignment horizontal="right"/>
    </xf>
    <xf numFmtId="4" fontId="2" fillId="34" borderId="25" xfId="0" applyNumberFormat="1" applyFont="1" applyFill="1" applyBorder="1" applyAlignment="1">
      <alignment horizontal="center"/>
    </xf>
    <xf numFmtId="0" fontId="4" fillId="35" borderId="29" xfId="0" applyFont="1" applyFill="1" applyBorder="1" applyAlignment="1">
      <alignment horizontal="left" wrapText="1" indent="1"/>
    </xf>
    <xf numFmtId="49" fontId="2" fillId="35" borderId="26" xfId="0" applyNumberFormat="1" applyFont="1" applyFill="1" applyBorder="1" applyAlignment="1">
      <alignment horizontal="center"/>
    </xf>
    <xf numFmtId="49" fontId="2" fillId="35" borderId="25" xfId="0" applyNumberFormat="1" applyFont="1" applyFill="1" applyBorder="1" applyAlignment="1">
      <alignment horizontal="center"/>
    </xf>
    <xf numFmtId="4" fontId="2" fillId="35" borderId="25" xfId="0" applyNumberFormat="1" applyFont="1" applyFill="1" applyBorder="1" applyAlignment="1">
      <alignment horizontal="right"/>
    </xf>
    <xf numFmtId="4" fontId="2" fillId="35" borderId="25" xfId="0" applyNumberFormat="1" applyFont="1" applyFill="1" applyBorder="1" applyAlignment="1">
      <alignment horizontal="center"/>
    </xf>
    <xf numFmtId="4" fontId="2" fillId="35" borderId="27" xfId="0" applyNumberFormat="1" applyFont="1" applyFill="1" applyBorder="1" applyAlignment="1">
      <alignment horizontal="right"/>
    </xf>
    <xf numFmtId="0" fontId="2" fillId="35" borderId="29" xfId="0" applyFont="1" applyFill="1" applyBorder="1" applyAlignment="1">
      <alignment horizontal="left" wrapText="1" indent="2"/>
    </xf>
    <xf numFmtId="49" fontId="2" fillId="35" borderId="49" xfId="0" applyNumberFormat="1" applyFont="1" applyFill="1" applyBorder="1" applyAlignment="1">
      <alignment horizontal="center"/>
    </xf>
    <xf numFmtId="0" fontId="14" fillId="35" borderId="29" xfId="0" applyFont="1" applyFill="1" applyBorder="1" applyAlignment="1">
      <alignment horizontal="left" wrapText="1" indent="1"/>
    </xf>
    <xf numFmtId="49" fontId="6" fillId="35" borderId="40" xfId="0" applyNumberFormat="1" applyFont="1" applyFill="1" applyBorder="1" applyAlignment="1">
      <alignment horizontal="center"/>
    </xf>
    <xf numFmtId="49" fontId="6" fillId="35" borderId="68" xfId="0" applyNumberFormat="1" applyFont="1" applyFill="1" applyBorder="1" applyAlignment="1">
      <alignment horizontal="center"/>
    </xf>
    <xf numFmtId="4" fontId="2" fillId="35" borderId="31" xfId="0" applyNumberFormat="1" applyFont="1" applyFill="1" applyBorder="1" applyAlignment="1">
      <alignment horizontal="right"/>
    </xf>
    <xf numFmtId="0" fontId="2" fillId="35" borderId="62" xfId="0" applyFont="1" applyFill="1" applyBorder="1" applyAlignment="1">
      <alignment horizontal="left" wrapText="1" indent="2"/>
    </xf>
    <xf numFmtId="49" fontId="2" fillId="35" borderId="26" xfId="0" applyNumberFormat="1" applyFont="1" applyFill="1" applyBorder="1" applyAlignment="1">
      <alignment horizontal="center"/>
    </xf>
    <xf numFmtId="49" fontId="2" fillId="35" borderId="49" xfId="0" applyNumberFormat="1" applyFont="1" applyFill="1" applyBorder="1" applyAlignment="1">
      <alignment horizontal="center"/>
    </xf>
    <xf numFmtId="4" fontId="2" fillId="35" borderId="25" xfId="0" applyNumberFormat="1" applyFont="1" applyFill="1" applyBorder="1" applyAlignment="1">
      <alignment horizontal="right"/>
    </xf>
    <xf numFmtId="0" fontId="13" fillId="35" borderId="26" xfId="54" applyFont="1" applyFill="1" applyBorder="1" applyAlignment="1">
      <alignment horizontal="center" wrapText="1"/>
      <protection/>
    </xf>
    <xf numFmtId="0" fontId="13" fillId="35" borderId="30" xfId="54" applyFont="1" applyFill="1" applyBorder="1" applyAlignment="1">
      <alignment horizontal="center" wrapText="1"/>
      <protection/>
    </xf>
    <xf numFmtId="4" fontId="8" fillId="35" borderId="30" xfId="54" applyNumberFormat="1" applyFont="1" applyFill="1" applyBorder="1" applyAlignment="1">
      <alignment horizontal="right" wrapText="1"/>
      <protection/>
    </xf>
    <xf numFmtId="0" fontId="14" fillId="35" borderId="29" xfId="0" applyFont="1" applyFill="1" applyBorder="1" applyAlignment="1">
      <alignment horizontal="left" wrapText="1" indent="1"/>
    </xf>
    <xf numFmtId="4" fontId="2" fillId="35" borderId="24" xfId="0" applyNumberFormat="1" applyFont="1" applyFill="1" applyBorder="1" applyAlignment="1">
      <alignment horizontal="right"/>
    </xf>
    <xf numFmtId="0" fontId="20" fillId="36" borderId="30" xfId="0" applyFont="1" applyFill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textRotation="90" wrapText="1"/>
    </xf>
    <xf numFmtId="0" fontId="19" fillId="37" borderId="30" xfId="0" applyFont="1" applyFill="1" applyBorder="1" applyAlignment="1">
      <alignment horizontal="center" vertical="center" textRotation="90" wrapText="1"/>
    </xf>
    <xf numFmtId="0" fontId="19" fillId="38" borderId="30" xfId="0" applyFont="1" applyFill="1" applyBorder="1" applyAlignment="1">
      <alignment horizontal="center" vertical="center" textRotation="90" wrapText="1"/>
    </xf>
    <xf numFmtId="0" fontId="19" fillId="39" borderId="30" xfId="0" applyFont="1" applyFill="1" applyBorder="1" applyAlignment="1">
      <alignment horizontal="center" vertical="center" textRotation="90" wrapText="1"/>
    </xf>
    <xf numFmtId="0" fontId="19" fillId="40" borderId="30" xfId="0" applyFont="1" applyFill="1" applyBorder="1" applyAlignment="1">
      <alignment horizontal="center" vertical="center" textRotation="90" wrapText="1"/>
    </xf>
    <xf numFmtId="0" fontId="19" fillId="36" borderId="30" xfId="0" applyFont="1" applyFill="1" applyBorder="1" applyAlignment="1">
      <alignment horizontal="center" vertical="center" textRotation="90" wrapText="1"/>
    </xf>
    <xf numFmtId="0" fontId="19" fillId="0" borderId="30" xfId="0" applyFont="1" applyBorder="1" applyAlignment="1">
      <alignment horizontal="center" vertical="center" wrapText="1"/>
    </xf>
    <xf numFmtId="49" fontId="21" fillId="37" borderId="30" xfId="54" applyNumberFormat="1" applyFont="1" applyFill="1" applyBorder="1" applyAlignment="1">
      <alignment horizontal="center" vertical="center" wrapText="1"/>
      <protection/>
    </xf>
    <xf numFmtId="0" fontId="19" fillId="37" borderId="30" xfId="0" applyFont="1" applyFill="1" applyBorder="1" applyAlignment="1">
      <alignment horizontal="center" vertical="center" wrapText="1"/>
    </xf>
    <xf numFmtId="0" fontId="19" fillId="38" borderId="30" xfId="0" applyFont="1" applyFill="1" applyBorder="1" applyAlignment="1">
      <alignment horizontal="center" vertical="center" wrapText="1"/>
    </xf>
    <xf numFmtId="49" fontId="21" fillId="39" borderId="30" xfId="54" applyNumberFormat="1" applyFont="1" applyFill="1" applyBorder="1" applyAlignment="1">
      <alignment horizontal="center" vertical="center" wrapText="1"/>
      <protection/>
    </xf>
    <xf numFmtId="0" fontId="19" fillId="39" borderId="30" xfId="0" applyFont="1" applyFill="1" applyBorder="1" applyAlignment="1">
      <alignment horizontal="center" vertical="center"/>
    </xf>
    <xf numFmtId="0" fontId="19" fillId="39" borderId="30" xfId="0" applyFont="1" applyFill="1" applyBorder="1" applyAlignment="1">
      <alignment horizontal="center" vertical="center" wrapText="1"/>
    </xf>
    <xf numFmtId="0" fontId="19" fillId="40" borderId="30" xfId="0" applyFont="1" applyFill="1" applyBorder="1" applyAlignment="1">
      <alignment horizontal="center" vertical="center" wrapText="1"/>
    </xf>
    <xf numFmtId="0" fontId="21" fillId="36" borderId="30" xfId="0" applyFont="1" applyFill="1" applyBorder="1" applyAlignment="1">
      <alignment horizontal="center" vertical="center" wrapText="1"/>
    </xf>
    <xf numFmtId="49" fontId="21" fillId="37" borderId="30" xfId="54" applyNumberFormat="1" applyFont="1" applyFill="1" applyBorder="1" applyAlignment="1">
      <alignment horizontal="center" vertical="center" textRotation="90" wrapText="1"/>
      <protection/>
    </xf>
    <xf numFmtId="0" fontId="21" fillId="36" borderId="30" xfId="0" applyFont="1" applyFill="1" applyBorder="1" applyAlignment="1">
      <alignment horizontal="center" vertical="center" textRotation="90" wrapText="1"/>
    </xf>
    <xf numFmtId="0" fontId="19" fillId="37" borderId="30" xfId="53" applyFont="1" applyFill="1" applyBorder="1" applyAlignment="1">
      <alignment horizontal="center" vertical="center" wrapText="1"/>
      <protection/>
    </xf>
    <xf numFmtId="0" fontId="19" fillId="40" borderId="30" xfId="53" applyFont="1" applyFill="1" applyBorder="1" applyAlignment="1">
      <alignment horizontal="center" vertical="center" wrapText="1"/>
      <protection/>
    </xf>
    <xf numFmtId="0" fontId="21" fillId="36" borderId="30" xfId="53" applyFont="1" applyFill="1" applyBorder="1" applyAlignment="1">
      <alignment horizontal="center" vertical="center" wrapText="1"/>
      <protection/>
    </xf>
    <xf numFmtId="4" fontId="19" fillId="0" borderId="30" xfId="0" applyNumberFormat="1" applyFont="1" applyBorder="1" applyAlignment="1">
      <alignment horizontal="right" vertical="center"/>
    </xf>
    <xf numFmtId="4" fontId="19" fillId="0" borderId="30" xfId="0" applyNumberFormat="1" applyFont="1" applyBorder="1" applyAlignment="1">
      <alignment/>
    </xf>
    <xf numFmtId="14" fontId="23" fillId="0" borderId="30" xfId="0" applyNumberFormat="1" applyFont="1" applyBorder="1" applyAlignment="1">
      <alignment horizontal="center" vertical="center"/>
    </xf>
    <xf numFmtId="4" fontId="23" fillId="0" borderId="30" xfId="0" applyNumberFormat="1" applyFont="1" applyBorder="1" applyAlignment="1">
      <alignment horizontal="right" vertical="center"/>
    </xf>
    <xf numFmtId="0" fontId="23" fillId="0" borderId="30" xfId="0" applyFont="1" applyBorder="1" applyAlignment="1">
      <alignment horizontal="center" vertical="center"/>
    </xf>
    <xf numFmtId="4" fontId="19" fillId="37" borderId="30" xfId="0" applyNumberFormat="1" applyFont="1" applyFill="1" applyBorder="1" applyAlignment="1">
      <alignment horizontal="right" vertical="center"/>
    </xf>
    <xf numFmtId="4" fontId="19" fillId="38" borderId="30" xfId="0" applyNumberFormat="1" applyFont="1" applyFill="1" applyBorder="1" applyAlignment="1">
      <alignment horizontal="right" vertical="center"/>
    </xf>
    <xf numFmtId="4" fontId="19" fillId="39" borderId="30" xfId="0" applyNumberFormat="1" applyFont="1" applyFill="1" applyBorder="1" applyAlignment="1">
      <alignment horizontal="right" vertical="center"/>
    </xf>
    <xf numFmtId="4" fontId="19" fillId="40" borderId="30" xfId="0" applyNumberFormat="1" applyFont="1" applyFill="1" applyBorder="1" applyAlignment="1">
      <alignment horizontal="right" vertical="center"/>
    </xf>
    <xf numFmtId="4" fontId="19" fillId="36" borderId="30" xfId="0" applyNumberFormat="1" applyFont="1" applyFill="1" applyBorder="1" applyAlignment="1">
      <alignment horizontal="right" vertical="center"/>
    </xf>
    <xf numFmtId="0" fontId="19" fillId="34" borderId="30" xfId="0" applyFont="1" applyFill="1" applyBorder="1" applyAlignment="1">
      <alignment horizontal="center" vertical="center" wrapText="1"/>
    </xf>
    <xf numFmtId="4" fontId="19" fillId="34" borderId="30" xfId="0" applyNumberFormat="1" applyFont="1" applyFill="1" applyBorder="1" applyAlignment="1">
      <alignment horizontal="right" vertical="center"/>
    </xf>
    <xf numFmtId="4" fontId="19" fillId="34" borderId="30" xfId="0" applyNumberFormat="1" applyFont="1" applyFill="1" applyBorder="1" applyAlignment="1">
      <alignment/>
    </xf>
    <xf numFmtId="4" fontId="23" fillId="0" borderId="30" xfId="53" applyNumberFormat="1" applyFont="1" applyFill="1" applyBorder="1" applyAlignment="1">
      <alignment horizontal="right" vertical="center" wrapText="1"/>
      <protection/>
    </xf>
    <xf numFmtId="0" fontId="19" fillId="33" borderId="30" xfId="0" applyFont="1" applyFill="1" applyBorder="1" applyAlignment="1">
      <alignment horizontal="center" vertical="center" wrapText="1"/>
    </xf>
    <xf numFmtId="0" fontId="19" fillId="41" borderId="30" xfId="0" applyFont="1" applyFill="1" applyBorder="1" applyAlignment="1">
      <alignment horizontal="center" vertical="center" wrapText="1"/>
    </xf>
    <xf numFmtId="4" fontId="19" fillId="41" borderId="30" xfId="0" applyNumberFormat="1" applyFont="1" applyFill="1" applyBorder="1" applyAlignment="1">
      <alignment horizontal="right" vertical="center"/>
    </xf>
    <xf numFmtId="4" fontId="19" fillId="41" borderId="30" xfId="0" applyNumberFormat="1" applyFont="1" applyFill="1" applyBorder="1" applyAlignment="1">
      <alignment/>
    </xf>
    <xf numFmtId="4" fontId="19" fillId="37" borderId="30" xfId="0" applyNumberFormat="1" applyFont="1" applyFill="1" applyBorder="1" applyAlignment="1">
      <alignment horizontal="right"/>
    </xf>
    <xf numFmtId="4" fontId="19" fillId="38" borderId="30" xfId="0" applyNumberFormat="1" applyFont="1" applyFill="1" applyBorder="1" applyAlignment="1">
      <alignment horizontal="right"/>
    </xf>
    <xf numFmtId="4" fontId="19" fillId="39" borderId="30" xfId="0" applyNumberFormat="1" applyFont="1" applyFill="1" applyBorder="1" applyAlignment="1">
      <alignment horizontal="right"/>
    </xf>
    <xf numFmtId="4" fontId="19" fillId="40" borderId="30" xfId="0" applyNumberFormat="1" applyFont="1" applyFill="1" applyBorder="1" applyAlignment="1">
      <alignment horizontal="right"/>
    </xf>
    <xf numFmtId="4" fontId="19" fillId="36" borderId="30" xfId="0" applyNumberFormat="1" applyFont="1" applyFill="1" applyBorder="1" applyAlignment="1">
      <alignment horizontal="right"/>
    </xf>
    <xf numFmtId="2" fontId="19" fillId="0" borderId="30" xfId="0" applyNumberFormat="1" applyFont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left"/>
    </xf>
    <xf numFmtId="0" fontId="0" fillId="33" borderId="38" xfId="0" applyFont="1" applyFill="1" applyBorder="1" applyAlignment="1">
      <alignment/>
    </xf>
    <xf numFmtId="4" fontId="2" fillId="35" borderId="64" xfId="0" applyNumberFormat="1" applyFont="1" applyFill="1" applyBorder="1" applyAlignment="1">
      <alignment horizontal="right"/>
    </xf>
    <xf numFmtId="0" fontId="7" fillId="33" borderId="0" xfId="0" applyFont="1" applyFill="1" applyAlignment="1">
      <alignment/>
    </xf>
    <xf numFmtId="49" fontId="2" fillId="33" borderId="38" xfId="0" applyNumberFormat="1" applyFont="1" applyFill="1" applyBorder="1" applyAlignment="1">
      <alignment/>
    </xf>
    <xf numFmtId="0" fontId="24" fillId="0" borderId="0" xfId="0" applyFont="1" applyAlignment="1">
      <alignment horizontal="center"/>
    </xf>
    <xf numFmtId="4" fontId="8" fillId="0" borderId="30" xfId="54" applyNumberFormat="1" applyFont="1" applyBorder="1" applyAlignment="1">
      <alignment horizontal="right" wrapText="1"/>
      <protection/>
    </xf>
    <xf numFmtId="4" fontId="8" fillId="0" borderId="19" xfId="54" applyNumberFormat="1" applyFont="1" applyBorder="1" applyAlignment="1">
      <alignment horizontal="right" wrapText="1"/>
      <protection/>
    </xf>
    <xf numFmtId="4" fontId="8" fillId="0" borderId="30" xfId="54" applyNumberFormat="1" applyFont="1" applyBorder="1" applyAlignment="1">
      <alignment horizontal="right" wrapText="1"/>
      <protection/>
    </xf>
    <xf numFmtId="4" fontId="8" fillId="0" borderId="10" xfId="54" applyNumberFormat="1" applyFont="1" applyBorder="1" applyAlignment="1">
      <alignment horizontal="right" wrapText="1"/>
      <protection/>
    </xf>
    <xf numFmtId="4" fontId="2" fillId="35" borderId="44" xfId="0" applyNumberFormat="1" applyFont="1" applyFill="1" applyBorder="1" applyAlignment="1">
      <alignment horizontal="right" wrapText="1"/>
    </xf>
    <xf numFmtId="4" fontId="2" fillId="35" borderId="21" xfId="0" applyNumberFormat="1" applyFont="1" applyFill="1" applyBorder="1" applyAlignment="1">
      <alignment horizontal="right"/>
    </xf>
    <xf numFmtId="49" fontId="2" fillId="35" borderId="31" xfId="0" applyNumberFormat="1" applyFont="1" applyFill="1" applyBorder="1" applyAlignment="1">
      <alignment horizontal="center"/>
    </xf>
    <xf numFmtId="4" fontId="25" fillId="0" borderId="30" xfId="0" applyNumberFormat="1" applyFont="1" applyBorder="1" applyAlignment="1">
      <alignment horizontal="right" vertical="center"/>
    </xf>
    <xf numFmtId="4" fontId="19" fillId="0" borderId="30" xfId="0" applyNumberFormat="1" applyFont="1" applyFill="1" applyBorder="1" applyAlignment="1">
      <alignment/>
    </xf>
    <xf numFmtId="4" fontId="19" fillId="4" borderId="30" xfId="0" applyNumberFormat="1" applyFont="1" applyFill="1" applyBorder="1" applyAlignment="1">
      <alignment horizontal="right" vertical="center"/>
    </xf>
    <xf numFmtId="4" fontId="19" fillId="4" borderId="30" xfId="0" applyNumberFormat="1" applyFont="1" applyFill="1" applyBorder="1" applyAlignment="1">
      <alignment/>
    </xf>
    <xf numFmtId="4" fontId="19" fillId="4" borderId="30" xfId="0" applyNumberFormat="1" applyFont="1" applyFill="1" applyBorder="1" applyAlignment="1">
      <alignment horizontal="right"/>
    </xf>
    <xf numFmtId="4" fontId="19" fillId="42" borderId="30" xfId="0" applyNumberFormat="1" applyFont="1" applyFill="1" applyBorder="1" applyAlignment="1">
      <alignment/>
    </xf>
    <xf numFmtId="4" fontId="23" fillId="0" borderId="30" xfId="0" applyNumberFormat="1" applyFont="1" applyFill="1" applyBorder="1" applyAlignment="1">
      <alignment horizontal="right" vertical="center"/>
    </xf>
    <xf numFmtId="2" fontId="25" fillId="0" borderId="0" xfId="0" applyNumberFormat="1" applyFont="1" applyAlignment="1">
      <alignment horizontal="right" vertical="center"/>
    </xf>
    <xf numFmtId="4" fontId="58" fillId="0" borderId="30" xfId="0" applyNumberFormat="1" applyFont="1" applyBorder="1" applyAlignment="1">
      <alignment horizontal="right" vertical="center"/>
    </xf>
    <xf numFmtId="49" fontId="19" fillId="37" borderId="30" xfId="53" applyNumberFormat="1" applyFont="1" applyFill="1" applyBorder="1" applyAlignment="1">
      <alignment horizontal="center" vertical="center" wrapText="1"/>
      <protection/>
    </xf>
    <xf numFmtId="49" fontId="19" fillId="37" borderId="30" xfId="0" applyNumberFormat="1" applyFont="1" applyFill="1" applyBorder="1" applyAlignment="1">
      <alignment horizontal="center" vertical="center" wrapText="1"/>
    </xf>
    <xf numFmtId="0" fontId="19" fillId="43" borderId="30" xfId="0" applyFont="1" applyFill="1" applyBorder="1" applyAlignment="1">
      <alignment horizontal="center" vertical="center" textRotation="90" wrapText="1"/>
    </xf>
    <xf numFmtId="0" fontId="19" fillId="2" borderId="30" xfId="0" applyFont="1" applyFill="1" applyBorder="1" applyAlignment="1">
      <alignment horizontal="center" vertical="center" textRotation="90" wrapText="1"/>
    </xf>
    <xf numFmtId="0" fontId="19" fillId="44" borderId="30" xfId="0" applyFont="1" applyFill="1" applyBorder="1" applyAlignment="1">
      <alignment horizontal="center" vertical="center" textRotation="90" wrapText="1"/>
    </xf>
    <xf numFmtId="4" fontId="23" fillId="42" borderId="30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wrapText="1"/>
    </xf>
    <xf numFmtId="0" fontId="0" fillId="0" borderId="0" xfId="0" applyAlignment="1">
      <alignment/>
    </xf>
    <xf numFmtId="4" fontId="8" fillId="0" borderId="23" xfId="54" applyNumberFormat="1" applyFont="1" applyBorder="1" applyAlignment="1">
      <alignment horizontal="center" wrapText="1"/>
      <protection/>
    </xf>
    <xf numFmtId="4" fontId="8" fillId="0" borderId="69" xfId="54" applyNumberFormat="1" applyFont="1" applyBorder="1" applyAlignment="1">
      <alignment horizontal="center" wrapText="1"/>
      <protection/>
    </xf>
    <xf numFmtId="49" fontId="2" fillId="33" borderId="60" xfId="0" applyNumberFormat="1" applyFont="1" applyFill="1" applyBorder="1" applyAlignment="1">
      <alignment horizontal="center" vertical="center"/>
    </xf>
    <xf numFmtId="49" fontId="2" fillId="33" borderId="53" xfId="0" applyNumberFormat="1" applyFont="1" applyFill="1" applyBorder="1" applyAlignment="1">
      <alignment horizontal="center" vertical="center"/>
    </xf>
    <xf numFmtId="49" fontId="2" fillId="33" borderId="48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49" fontId="2" fillId="33" borderId="49" xfId="0" applyNumberFormat="1" applyFont="1" applyFill="1" applyBorder="1" applyAlignment="1">
      <alignment horizontal="center" vertical="center"/>
    </xf>
    <xf numFmtId="49" fontId="2" fillId="33" borderId="38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/>
    </xf>
    <xf numFmtId="0" fontId="10" fillId="0" borderId="0" xfId="53" applyFont="1" applyBorder="1" applyAlignment="1">
      <alignment horizontal="left" vertical="top" wrapText="1"/>
      <protection/>
    </xf>
    <xf numFmtId="49" fontId="0" fillId="33" borderId="18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left" wrapText="1"/>
    </xf>
    <xf numFmtId="4" fontId="18" fillId="0" borderId="17" xfId="54" applyNumberFormat="1" applyFont="1" applyBorder="1" applyAlignment="1">
      <alignment horizontal="center" wrapText="1"/>
      <protection/>
    </xf>
    <xf numFmtId="4" fontId="18" fillId="0" borderId="70" xfId="54" applyNumberFormat="1" applyFont="1" applyBorder="1" applyAlignment="1">
      <alignment horizontal="center" wrapText="1"/>
      <protection/>
    </xf>
    <xf numFmtId="4" fontId="8" fillId="0" borderId="60" xfId="54" applyNumberFormat="1" applyFont="1" applyBorder="1" applyAlignment="1">
      <alignment horizontal="center" wrapText="1"/>
      <protection/>
    </xf>
    <xf numFmtId="4" fontId="8" fillId="0" borderId="50" xfId="54" applyNumberFormat="1" applyFont="1" applyBorder="1" applyAlignment="1">
      <alignment horizontal="center" wrapText="1"/>
      <protection/>
    </xf>
    <xf numFmtId="49" fontId="2" fillId="33" borderId="68" xfId="0" applyNumberFormat="1" applyFont="1" applyFill="1" applyBorder="1" applyAlignment="1">
      <alignment horizontal="center"/>
    </xf>
    <xf numFmtId="49" fontId="2" fillId="33" borderId="71" xfId="0" applyNumberFormat="1" applyFont="1" applyFill="1" applyBorder="1" applyAlignment="1">
      <alignment horizontal="center"/>
    </xf>
    <xf numFmtId="49" fontId="0" fillId="33" borderId="0" xfId="0" applyNumberFormat="1" applyFont="1" applyFill="1" applyAlignment="1">
      <alignment horizontal="center"/>
    </xf>
    <xf numFmtId="4" fontId="8" fillId="0" borderId="17" xfId="54" applyNumberFormat="1" applyFont="1" applyBorder="1" applyAlignment="1">
      <alignment horizontal="center" wrapText="1"/>
      <protection/>
    </xf>
    <xf numFmtId="4" fontId="8" fillId="0" borderId="70" xfId="54" applyNumberFormat="1" applyFont="1" applyBorder="1" applyAlignment="1">
      <alignment horizontal="center" wrapText="1"/>
      <protection/>
    </xf>
    <xf numFmtId="49" fontId="5" fillId="33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3" fillId="33" borderId="0" xfId="0" applyFont="1" applyFill="1" applyAlignment="1">
      <alignment horizontal="center" wrapText="1"/>
    </xf>
    <xf numFmtId="0" fontId="0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49" fontId="2" fillId="33" borderId="28" xfId="0" applyNumberFormat="1" applyFont="1" applyFill="1" applyBorder="1" applyAlignment="1">
      <alignment horizontal="center" vertical="center"/>
    </xf>
    <xf numFmtId="49" fontId="2" fillId="33" borderId="27" xfId="0" applyNumberFormat="1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/>
    </xf>
    <xf numFmtId="0" fontId="19" fillId="39" borderId="30" xfId="0" applyFont="1" applyFill="1" applyBorder="1" applyAlignment="1">
      <alignment horizontal="center" wrapText="1"/>
    </xf>
    <xf numFmtId="0" fontId="22" fillId="0" borderId="19" xfId="0" applyFont="1" applyBorder="1" applyAlignment="1">
      <alignment horizontal="center" vertical="center" textRotation="90" wrapText="1"/>
    </xf>
    <xf numFmtId="0" fontId="22" fillId="0" borderId="16" xfId="0" applyFont="1" applyBorder="1" applyAlignment="1">
      <alignment horizontal="center" vertical="center" textRotation="90" wrapText="1"/>
    </xf>
    <xf numFmtId="0" fontId="22" fillId="0" borderId="25" xfId="0" applyFont="1" applyBorder="1" applyAlignment="1">
      <alignment horizontal="center" vertical="center" textRotation="90" wrapText="1"/>
    </xf>
    <xf numFmtId="0" fontId="22" fillId="0" borderId="30" xfId="0" applyFont="1" applyBorder="1" applyAlignment="1">
      <alignment horizontal="center" vertical="center" textRotation="90" wrapText="1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5" xfId="0" applyBorder="1" applyAlignment="1">
      <alignment horizontal="center"/>
    </xf>
    <xf numFmtId="0" fontId="20" fillId="40" borderId="30" xfId="0" applyFont="1" applyFill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49" fontId="19" fillId="37" borderId="30" xfId="0" applyNumberFormat="1" applyFont="1" applyFill="1" applyBorder="1" applyAlignment="1">
      <alignment horizontal="center" vertical="center" wrapText="1"/>
    </xf>
    <xf numFmtId="0" fontId="19" fillId="38" borderId="17" xfId="0" applyFont="1" applyFill="1" applyBorder="1" applyAlignment="1">
      <alignment horizontal="center" vertical="center" wrapText="1"/>
    </xf>
    <xf numFmtId="0" fontId="19" fillId="38" borderId="21" xfId="0" applyFont="1" applyFill="1" applyBorder="1" applyAlignment="1">
      <alignment horizontal="center" vertical="center" wrapText="1"/>
    </xf>
    <xf numFmtId="0" fontId="19" fillId="37" borderId="30" xfId="0" applyFont="1" applyFill="1" applyBorder="1" applyAlignment="1">
      <alignment horizontal="center" wrapText="1"/>
    </xf>
    <xf numFmtId="0" fontId="19" fillId="38" borderId="18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2"/>
  <sheetViews>
    <sheetView showGridLines="0" tabSelected="1" view="pageBreakPreview" zoomScale="110" zoomScaleNormal="110" zoomScaleSheetLayoutView="110" zoomScalePageLayoutView="0" workbookViewId="0" topLeftCell="A202">
      <selection activeCell="B226" sqref="B226"/>
    </sheetView>
  </sheetViews>
  <sheetFormatPr defaultColWidth="9.00390625" defaultRowHeight="12.75"/>
  <cols>
    <col min="1" max="1" width="53.25390625" style="67" customWidth="1"/>
    <col min="2" max="2" width="7.625" style="67" customWidth="1"/>
    <col min="3" max="3" width="7.25390625" style="67" customWidth="1"/>
    <col min="4" max="4" width="11.875" style="67" customWidth="1"/>
    <col min="5" max="5" width="11.375" style="68" customWidth="1"/>
    <col min="6" max="6" width="11.75390625" style="68" customWidth="1"/>
    <col min="7" max="7" width="10.625" style="68" customWidth="1"/>
    <col min="8" max="8" width="11.125" style="68" customWidth="1"/>
    <col min="9" max="9" width="12.375" style="68" customWidth="1"/>
    <col min="10" max="10" width="12.625" style="64" customWidth="1"/>
    <col min="11" max="16384" width="9.125" style="64" customWidth="1"/>
  </cols>
  <sheetData>
    <row r="1" ht="12.75">
      <c r="J1" s="175"/>
    </row>
    <row r="2" spans="6:10" ht="12.75">
      <c r="F2" s="355"/>
      <c r="G2" s="356"/>
      <c r="H2" s="356"/>
      <c r="I2" s="356"/>
      <c r="J2" s="356"/>
    </row>
    <row r="3" spans="1:10" ht="19.5" customHeight="1">
      <c r="A3" s="357" t="s">
        <v>88</v>
      </c>
      <c r="B3" s="358"/>
      <c r="C3" s="358"/>
      <c r="D3" s="358"/>
      <c r="E3" s="358"/>
      <c r="F3" s="358"/>
      <c r="G3" s="358"/>
      <c r="H3" s="358"/>
      <c r="I3" s="69"/>
      <c r="J3" s="1"/>
    </row>
    <row r="4" spans="1:10" ht="14.25" customHeight="1" thickBot="1">
      <c r="A4" s="359" t="s">
        <v>89</v>
      </c>
      <c r="B4" s="359"/>
      <c r="C4" s="359"/>
      <c r="D4" s="359"/>
      <c r="E4" s="359"/>
      <c r="F4" s="359"/>
      <c r="G4" s="359"/>
      <c r="H4" s="359"/>
      <c r="I4" s="103"/>
      <c r="J4" s="2" t="s">
        <v>4</v>
      </c>
    </row>
    <row r="5" spans="1:10" ht="13.5" customHeight="1">
      <c r="A5" s="3"/>
      <c r="B5" s="103"/>
      <c r="C5" s="103"/>
      <c r="D5" s="103"/>
      <c r="E5" s="103"/>
      <c r="F5" s="103"/>
      <c r="G5" s="103"/>
      <c r="H5" s="103"/>
      <c r="I5" s="70" t="s">
        <v>90</v>
      </c>
      <c r="J5" s="5" t="s">
        <v>37</v>
      </c>
    </row>
    <row r="6" spans="1:10" ht="13.5" customHeight="1">
      <c r="A6" s="6" t="s">
        <v>353</v>
      </c>
      <c r="B6" s="6"/>
      <c r="C6" s="6"/>
      <c r="D6" s="6"/>
      <c r="E6" s="6"/>
      <c r="F6" s="6"/>
      <c r="G6" s="6"/>
      <c r="H6" s="6"/>
      <c r="I6" s="70" t="s">
        <v>220</v>
      </c>
      <c r="J6" s="7" t="s">
        <v>351</v>
      </c>
    </row>
    <row r="7" spans="1:10" ht="12" customHeight="1">
      <c r="A7" s="8" t="s">
        <v>76</v>
      </c>
      <c r="B7" s="362" t="s">
        <v>344</v>
      </c>
      <c r="C7" s="362"/>
      <c r="D7" s="362"/>
      <c r="E7" s="362"/>
      <c r="F7" s="362"/>
      <c r="G7" s="362"/>
      <c r="H7" s="362"/>
      <c r="I7" s="9" t="s">
        <v>33</v>
      </c>
      <c r="J7" s="309">
        <v>57512151</v>
      </c>
    </row>
    <row r="8" spans="1:10" ht="12" customHeight="1">
      <c r="A8" s="8" t="s">
        <v>72</v>
      </c>
      <c r="B8" s="304"/>
      <c r="C8" s="304"/>
      <c r="D8" s="304"/>
      <c r="E8" s="308"/>
      <c r="F8" s="308"/>
      <c r="G8" s="308"/>
      <c r="H8" s="308"/>
      <c r="I8" s="9"/>
      <c r="J8" s="10"/>
    </row>
    <row r="9" spans="1:10" ht="11.25" customHeight="1">
      <c r="A9" s="8" t="s">
        <v>77</v>
      </c>
      <c r="B9" s="342" t="s">
        <v>343</v>
      </c>
      <c r="C9" s="342"/>
      <c r="D9" s="342"/>
      <c r="E9" s="342"/>
      <c r="F9" s="342"/>
      <c r="G9" s="342"/>
      <c r="H9" s="342"/>
      <c r="I9" s="70" t="s">
        <v>91</v>
      </c>
      <c r="J9" s="10"/>
    </row>
    <row r="10" spans="1:10" ht="11.25" customHeight="1">
      <c r="A10" s="8" t="s">
        <v>78</v>
      </c>
      <c r="B10" s="8"/>
      <c r="C10" s="8"/>
      <c r="D10" s="8"/>
      <c r="E10" s="4"/>
      <c r="F10" s="4"/>
      <c r="G10" s="4"/>
      <c r="H10" s="4"/>
      <c r="I10" s="9" t="s">
        <v>38</v>
      </c>
      <c r="J10" s="10"/>
    </row>
    <row r="11" spans="1:10" ht="9" customHeight="1">
      <c r="A11" s="8" t="s">
        <v>79</v>
      </c>
      <c r="B11" s="304"/>
      <c r="C11" s="304"/>
      <c r="D11" s="304"/>
      <c r="E11" s="308"/>
      <c r="F11" s="308"/>
      <c r="G11" s="308"/>
      <c r="H11" s="308"/>
      <c r="I11" s="9" t="s">
        <v>39</v>
      </c>
      <c r="J11" s="10"/>
    </row>
    <row r="12" spans="1:10" ht="12" customHeight="1">
      <c r="A12" s="8" t="s">
        <v>65</v>
      </c>
      <c r="B12" s="304" t="s">
        <v>350</v>
      </c>
      <c r="C12" s="304"/>
      <c r="D12" s="304"/>
      <c r="E12" s="308"/>
      <c r="F12" s="308"/>
      <c r="G12" s="308" t="s">
        <v>349</v>
      </c>
      <c r="H12" s="308"/>
      <c r="I12" s="9"/>
      <c r="J12" s="10"/>
    </row>
    <row r="13" spans="1:10" ht="11.25" customHeight="1">
      <c r="A13" s="8" t="s">
        <v>30</v>
      </c>
      <c r="B13" s="8"/>
      <c r="C13" s="8"/>
      <c r="D13" s="8"/>
      <c r="E13" s="4"/>
      <c r="F13" s="4"/>
      <c r="G13" s="4"/>
      <c r="H13" s="4"/>
      <c r="I13" s="8"/>
      <c r="J13" s="11"/>
    </row>
    <row r="14" spans="1:10" ht="15" customHeight="1" thickBot="1">
      <c r="A14" s="8" t="s">
        <v>1</v>
      </c>
      <c r="B14" s="8"/>
      <c r="C14" s="8"/>
      <c r="D14" s="8"/>
      <c r="E14" s="4"/>
      <c r="F14" s="4"/>
      <c r="G14" s="4"/>
      <c r="H14" s="4"/>
      <c r="I14" s="9" t="s">
        <v>219</v>
      </c>
      <c r="J14" s="12" t="s">
        <v>0</v>
      </c>
    </row>
    <row r="15" spans="2:10" ht="12" customHeight="1">
      <c r="B15" s="13" t="s">
        <v>52</v>
      </c>
      <c r="C15" s="14"/>
      <c r="E15" s="4"/>
      <c r="G15" s="4"/>
      <c r="H15" s="4"/>
      <c r="I15" s="4"/>
      <c r="J15" s="15"/>
    </row>
    <row r="16" spans="1:10" ht="5.25" customHeight="1">
      <c r="A16" s="71"/>
      <c r="B16" s="71"/>
      <c r="C16" s="71"/>
      <c r="D16" s="305"/>
      <c r="E16" s="72"/>
      <c r="F16" s="72"/>
      <c r="G16" s="72"/>
      <c r="H16" s="72"/>
      <c r="I16" s="72"/>
      <c r="J16" s="73"/>
    </row>
    <row r="17" spans="1:10" ht="9.75" customHeight="1">
      <c r="A17" s="16"/>
      <c r="B17" s="17" t="s">
        <v>12</v>
      </c>
      <c r="C17" s="17" t="s">
        <v>48</v>
      </c>
      <c r="D17" s="18" t="s">
        <v>40</v>
      </c>
      <c r="E17" s="19"/>
      <c r="F17" s="20" t="s">
        <v>67</v>
      </c>
      <c r="G17" s="20"/>
      <c r="H17" s="21"/>
      <c r="I17" s="74"/>
      <c r="J17" s="101" t="s">
        <v>66</v>
      </c>
    </row>
    <row r="18" spans="1:10" ht="9.75" customHeight="1">
      <c r="A18" s="17" t="s">
        <v>216</v>
      </c>
      <c r="B18" s="17" t="s">
        <v>13</v>
      </c>
      <c r="C18" s="17" t="s">
        <v>49</v>
      </c>
      <c r="D18" s="18" t="s">
        <v>41</v>
      </c>
      <c r="E18" s="22" t="s">
        <v>5</v>
      </c>
      <c r="F18" s="23" t="s">
        <v>5</v>
      </c>
      <c r="G18" s="24" t="s">
        <v>5</v>
      </c>
      <c r="H18" s="18" t="s">
        <v>68</v>
      </c>
      <c r="I18" s="18" t="s">
        <v>8</v>
      </c>
      <c r="J18" s="101" t="s">
        <v>41</v>
      </c>
    </row>
    <row r="19" spans="1:10" ht="13.5" customHeight="1">
      <c r="A19" s="16"/>
      <c r="B19" s="17" t="s">
        <v>14</v>
      </c>
      <c r="C19" s="17" t="s">
        <v>215</v>
      </c>
      <c r="D19" s="18" t="s">
        <v>42</v>
      </c>
      <c r="E19" s="25" t="s">
        <v>44</v>
      </c>
      <c r="F19" s="18" t="s">
        <v>6</v>
      </c>
      <c r="G19" s="18" t="s">
        <v>71</v>
      </c>
      <c r="H19" s="18" t="s">
        <v>69</v>
      </c>
      <c r="J19" s="101" t="s">
        <v>42</v>
      </c>
    </row>
    <row r="20" spans="1:10" ht="10.5" customHeight="1">
      <c r="A20" s="16"/>
      <c r="B20" s="17"/>
      <c r="C20" s="17"/>
      <c r="D20" s="18"/>
      <c r="E20" s="25" t="s">
        <v>7</v>
      </c>
      <c r="F20" s="18" t="s">
        <v>7</v>
      </c>
      <c r="G20" s="18" t="s">
        <v>45</v>
      </c>
      <c r="H20" s="18"/>
      <c r="J20" s="101"/>
    </row>
    <row r="21" spans="1:10" ht="9.75" customHeight="1" thickBot="1">
      <c r="A21" s="26">
        <v>1</v>
      </c>
      <c r="B21" s="27">
        <v>2</v>
      </c>
      <c r="C21" s="27">
        <v>3</v>
      </c>
      <c r="D21" s="28" t="s">
        <v>2</v>
      </c>
      <c r="E21" s="29" t="s">
        <v>3</v>
      </c>
      <c r="F21" s="28" t="s">
        <v>9</v>
      </c>
      <c r="G21" s="28" t="s">
        <v>10</v>
      </c>
      <c r="H21" s="28" t="s">
        <v>11</v>
      </c>
      <c r="I21" s="28" t="s">
        <v>32</v>
      </c>
      <c r="J21" s="30" t="s">
        <v>70</v>
      </c>
    </row>
    <row r="22" spans="1:10" ht="12" customHeight="1">
      <c r="A22" s="228" t="s">
        <v>101</v>
      </c>
      <c r="B22" s="229" t="s">
        <v>16</v>
      </c>
      <c r="C22" s="181"/>
      <c r="D22" s="221">
        <f>D23+D24+D25+D26+D30+D36</f>
        <v>1000</v>
      </c>
      <c r="E22" s="221">
        <f>E23+E24+E25+E26+E30+E36</f>
        <v>1000</v>
      </c>
      <c r="F22" s="221"/>
      <c r="G22" s="221"/>
      <c r="H22" s="221"/>
      <c r="I22" s="222">
        <f>E22+G22</f>
        <v>1000</v>
      </c>
      <c r="J22" s="230">
        <f>D22-I22</f>
        <v>0</v>
      </c>
    </row>
    <row r="23" spans="1:10" ht="15" customHeight="1">
      <c r="A23" s="122" t="s">
        <v>109</v>
      </c>
      <c r="B23" s="114" t="s">
        <v>110</v>
      </c>
      <c r="C23" s="115">
        <v>120</v>
      </c>
      <c r="D23" s="213"/>
      <c r="E23" s="213"/>
      <c r="F23" s="205"/>
      <c r="G23" s="205"/>
      <c r="H23" s="205"/>
      <c r="I23" s="205">
        <f>E23+G23</f>
        <v>0</v>
      </c>
      <c r="J23" s="206">
        <f>D23-I23</f>
        <v>0</v>
      </c>
    </row>
    <row r="24" spans="1:10" ht="15" customHeight="1">
      <c r="A24" s="120" t="s">
        <v>111</v>
      </c>
      <c r="B24" s="114" t="s">
        <v>112</v>
      </c>
      <c r="C24" s="115">
        <v>130</v>
      </c>
      <c r="D24" s="213"/>
      <c r="E24" s="213"/>
      <c r="F24" s="205"/>
      <c r="G24" s="205"/>
      <c r="H24" s="205"/>
      <c r="I24" s="205">
        <f>E24+G24</f>
        <v>0</v>
      </c>
      <c r="J24" s="206">
        <f>D24-I24</f>
        <v>0</v>
      </c>
    </row>
    <row r="25" spans="1:10" ht="15" customHeight="1">
      <c r="A25" s="121" t="s">
        <v>113</v>
      </c>
      <c r="B25" s="114" t="s">
        <v>114</v>
      </c>
      <c r="C25" s="115">
        <v>140</v>
      </c>
      <c r="D25" s="213"/>
      <c r="E25" s="213"/>
      <c r="F25" s="205"/>
      <c r="G25" s="205"/>
      <c r="H25" s="205"/>
      <c r="I25" s="205"/>
      <c r="J25" s="206"/>
    </row>
    <row r="26" spans="1:10" ht="15" customHeight="1">
      <c r="A26" s="120" t="s">
        <v>115</v>
      </c>
      <c r="B26" s="114" t="s">
        <v>116</v>
      </c>
      <c r="C26" s="115">
        <v>150</v>
      </c>
      <c r="D26" s="213"/>
      <c r="E26" s="213"/>
      <c r="F26" s="205"/>
      <c r="G26" s="205"/>
      <c r="H26" s="205"/>
      <c r="I26" s="205"/>
      <c r="J26" s="206"/>
    </row>
    <row r="27" spans="1:10" ht="15" customHeight="1">
      <c r="A27" s="149" t="s">
        <v>117</v>
      </c>
      <c r="B27" s="116"/>
      <c r="C27" s="117"/>
      <c r="D27" s="224"/>
      <c r="E27" s="225"/>
      <c r="F27" s="224"/>
      <c r="G27" s="224"/>
      <c r="H27" s="224"/>
      <c r="I27" s="224"/>
      <c r="J27" s="226"/>
    </row>
    <row r="28" spans="1:10" ht="23.25" customHeight="1">
      <c r="A28" s="150" t="s">
        <v>118</v>
      </c>
      <c r="B28" s="118" t="s">
        <v>119</v>
      </c>
      <c r="C28" s="119">
        <v>152</v>
      </c>
      <c r="D28" s="213"/>
      <c r="E28" s="213"/>
      <c r="F28" s="205"/>
      <c r="G28" s="205"/>
      <c r="H28" s="205"/>
      <c r="I28" s="205"/>
      <c r="J28" s="206"/>
    </row>
    <row r="29" spans="1:10" ht="23.25" customHeight="1">
      <c r="A29" s="159" t="s">
        <v>120</v>
      </c>
      <c r="B29" s="114" t="s">
        <v>121</v>
      </c>
      <c r="C29" s="115">
        <v>153</v>
      </c>
      <c r="D29" s="213"/>
      <c r="E29" s="213"/>
      <c r="F29" s="205"/>
      <c r="G29" s="205"/>
      <c r="H29" s="205"/>
      <c r="I29" s="205"/>
      <c r="J29" s="206"/>
    </row>
    <row r="30" spans="1:10" ht="15" customHeight="1">
      <c r="A30" s="120" t="s">
        <v>122</v>
      </c>
      <c r="B30" s="114" t="s">
        <v>123</v>
      </c>
      <c r="C30" s="115" t="s">
        <v>28</v>
      </c>
      <c r="D30" s="213">
        <f>D31+D33+D34+D35</f>
        <v>0</v>
      </c>
      <c r="E30" s="213">
        <f>E31+E33+E34+E35</f>
        <v>0</v>
      </c>
      <c r="F30" s="205"/>
      <c r="G30" s="205"/>
      <c r="H30" s="205"/>
      <c r="I30" s="205">
        <f>E30+G30</f>
        <v>0</v>
      </c>
      <c r="J30" s="206">
        <f>D30-I30</f>
        <v>0</v>
      </c>
    </row>
    <row r="31" spans="1:10" ht="15" customHeight="1">
      <c r="A31" s="149" t="s">
        <v>117</v>
      </c>
      <c r="B31" s="116"/>
      <c r="C31" s="117"/>
      <c r="D31" s="224"/>
      <c r="E31" s="225"/>
      <c r="F31" s="224"/>
      <c r="G31" s="224"/>
      <c r="H31" s="224"/>
      <c r="I31" s="224"/>
      <c r="J31" s="226"/>
    </row>
    <row r="32" spans="1:10" ht="15" customHeight="1">
      <c r="A32" s="152" t="s">
        <v>124</v>
      </c>
      <c r="B32" s="118" t="s">
        <v>125</v>
      </c>
      <c r="C32" s="119">
        <v>410</v>
      </c>
      <c r="D32" s="213"/>
      <c r="E32" s="213"/>
      <c r="F32" s="205"/>
      <c r="G32" s="205"/>
      <c r="H32" s="205"/>
      <c r="I32" s="205">
        <f>E32+G32</f>
        <v>0</v>
      </c>
      <c r="J32" s="206">
        <f>D32-I32</f>
        <v>0</v>
      </c>
    </row>
    <row r="33" spans="1:10" ht="15" customHeight="1">
      <c r="A33" s="151" t="s">
        <v>126</v>
      </c>
      <c r="B33" s="114" t="s">
        <v>127</v>
      </c>
      <c r="C33" s="115">
        <v>420</v>
      </c>
      <c r="D33" s="213"/>
      <c r="E33" s="213"/>
      <c r="F33" s="205"/>
      <c r="G33" s="205"/>
      <c r="H33" s="205"/>
      <c r="I33" s="205">
        <f>E33+G33</f>
        <v>0</v>
      </c>
      <c r="J33" s="206">
        <f>D33-I33</f>
        <v>0</v>
      </c>
    </row>
    <row r="34" spans="1:10" ht="15" customHeight="1">
      <c r="A34" s="151" t="s">
        <v>128</v>
      </c>
      <c r="B34" s="114" t="s">
        <v>129</v>
      </c>
      <c r="C34" s="115">
        <v>430</v>
      </c>
      <c r="D34" s="213"/>
      <c r="E34" s="213"/>
      <c r="F34" s="205"/>
      <c r="G34" s="205"/>
      <c r="H34" s="205"/>
      <c r="I34" s="205">
        <f>E34+G34</f>
        <v>0</v>
      </c>
      <c r="J34" s="206">
        <f>D34-I34</f>
        <v>0</v>
      </c>
    </row>
    <row r="35" spans="1:10" ht="15" customHeight="1">
      <c r="A35" s="151" t="s">
        <v>130</v>
      </c>
      <c r="B35" s="114" t="s">
        <v>131</v>
      </c>
      <c r="C35" s="115">
        <v>440</v>
      </c>
      <c r="D35" s="213"/>
      <c r="E35" s="213"/>
      <c r="F35" s="205"/>
      <c r="G35" s="205"/>
      <c r="H35" s="205"/>
      <c r="I35" s="205">
        <f>E35+G35</f>
        <v>0</v>
      </c>
      <c r="J35" s="206">
        <f>D35-I35</f>
        <v>0</v>
      </c>
    </row>
    <row r="36" spans="1:10" ht="15" customHeight="1">
      <c r="A36" s="231" t="s">
        <v>132</v>
      </c>
      <c r="B36" s="232">
        <v>100</v>
      </c>
      <c r="C36" s="233">
        <v>180</v>
      </c>
      <c r="D36" s="221">
        <f>D47</f>
        <v>1000</v>
      </c>
      <c r="E36" s="221">
        <f>'КНИГА КРЕДИТОВ'!AL33-'КНИГА КРЕДИТОВ'!Y33</f>
        <v>1000</v>
      </c>
      <c r="F36" s="222"/>
      <c r="G36" s="222"/>
      <c r="H36" s="222"/>
      <c r="I36" s="222">
        <f>E36+G36</f>
        <v>1000</v>
      </c>
      <c r="J36" s="230">
        <f>D36-I36</f>
        <v>0</v>
      </c>
    </row>
    <row r="37" spans="1:10" ht="15" customHeight="1">
      <c r="A37" s="343" t="s">
        <v>218</v>
      </c>
      <c r="B37" s="333"/>
      <c r="C37" s="333"/>
      <c r="D37" s="333"/>
      <c r="E37" s="333"/>
      <c r="F37" s="333"/>
      <c r="G37" s="160"/>
      <c r="H37" s="160"/>
      <c r="I37" s="160"/>
      <c r="J37" s="160"/>
    </row>
    <row r="38" spans="1:10" ht="15" customHeight="1">
      <c r="A38" s="343" t="s">
        <v>217</v>
      </c>
      <c r="B38" s="333"/>
      <c r="C38" s="333"/>
      <c r="D38" s="333"/>
      <c r="E38" s="333"/>
      <c r="F38" s="333"/>
      <c r="G38" s="160"/>
      <c r="H38" s="160"/>
      <c r="I38" s="160"/>
      <c r="J38" s="160"/>
    </row>
    <row r="39" spans="1:10" ht="15" customHeight="1">
      <c r="A39" s="162"/>
      <c r="B39" s="163"/>
      <c r="C39" s="163"/>
      <c r="D39" s="163"/>
      <c r="E39" s="163"/>
      <c r="F39" s="163"/>
      <c r="G39" s="160"/>
      <c r="H39" s="160"/>
      <c r="I39" s="160"/>
      <c r="J39" s="160"/>
    </row>
    <row r="40" spans="1:10" ht="19.5" customHeight="1">
      <c r="A40" s="64"/>
      <c r="B40" s="14" t="s">
        <v>53</v>
      </c>
      <c r="C40" s="14"/>
      <c r="D40" s="14"/>
      <c r="E40" s="4"/>
      <c r="F40" s="4"/>
      <c r="G40" s="4"/>
      <c r="H40" s="4"/>
      <c r="I40" s="4" t="s">
        <v>47</v>
      </c>
      <c r="J40" s="15"/>
    </row>
    <row r="41" spans="1:10" ht="4.5" customHeight="1">
      <c r="A41" s="71"/>
      <c r="B41" s="71"/>
      <c r="C41" s="71"/>
      <c r="D41" s="72"/>
      <c r="E41" s="72"/>
      <c r="F41" s="72"/>
      <c r="G41" s="72"/>
      <c r="H41" s="72"/>
      <c r="I41" s="72"/>
      <c r="J41" s="73"/>
    </row>
    <row r="42" spans="1:10" ht="13.5" customHeight="1">
      <c r="A42" s="166"/>
      <c r="B42" s="167"/>
      <c r="C42" s="167"/>
      <c r="D42" s="22"/>
      <c r="E42" s="19"/>
      <c r="F42" s="20" t="s">
        <v>67</v>
      </c>
      <c r="G42" s="20"/>
      <c r="H42" s="21"/>
      <c r="I42" s="74"/>
      <c r="J42" s="157"/>
    </row>
    <row r="43" spans="1:10" ht="9.75" customHeight="1">
      <c r="A43" s="17" t="s">
        <v>216</v>
      </c>
      <c r="B43" s="17" t="s">
        <v>12</v>
      </c>
      <c r="C43" s="17" t="s">
        <v>48</v>
      </c>
      <c r="D43" s="18" t="s">
        <v>40</v>
      </c>
      <c r="E43" s="22" t="s">
        <v>5</v>
      </c>
      <c r="F43" s="23" t="s">
        <v>5</v>
      </c>
      <c r="G43" s="24" t="s">
        <v>5</v>
      </c>
      <c r="H43" s="24"/>
      <c r="I43" s="40"/>
      <c r="J43" s="101" t="s">
        <v>66</v>
      </c>
    </row>
    <row r="44" spans="1:10" ht="9.75" customHeight="1">
      <c r="A44" s="16"/>
      <c r="B44" s="17" t="s">
        <v>13</v>
      </c>
      <c r="C44" s="17" t="s">
        <v>49</v>
      </c>
      <c r="D44" s="18" t="s">
        <v>41</v>
      </c>
      <c r="E44" s="25" t="s">
        <v>44</v>
      </c>
      <c r="F44" s="18" t="s">
        <v>6</v>
      </c>
      <c r="G44" s="18" t="s">
        <v>71</v>
      </c>
      <c r="H44" s="18" t="s">
        <v>68</v>
      </c>
      <c r="I44" s="18" t="s">
        <v>8</v>
      </c>
      <c r="J44" s="101" t="s">
        <v>41</v>
      </c>
    </row>
    <row r="45" spans="1:10" ht="13.5" customHeight="1">
      <c r="A45" s="168"/>
      <c r="B45" s="169" t="s">
        <v>14</v>
      </c>
      <c r="C45" s="169" t="s">
        <v>241</v>
      </c>
      <c r="D45" s="170" t="s">
        <v>42</v>
      </c>
      <c r="E45" s="171" t="s">
        <v>7</v>
      </c>
      <c r="F45" s="170" t="s">
        <v>7</v>
      </c>
      <c r="G45" s="170" t="s">
        <v>45</v>
      </c>
      <c r="H45" s="170" t="s">
        <v>69</v>
      </c>
      <c r="I45" s="170"/>
      <c r="J45" s="158" t="s">
        <v>42</v>
      </c>
    </row>
    <row r="46" spans="1:10" ht="9.75" customHeight="1" thickBot="1">
      <c r="A46" s="26">
        <v>1</v>
      </c>
      <c r="B46" s="27">
        <v>2</v>
      </c>
      <c r="C46" s="27">
        <v>3</v>
      </c>
      <c r="D46" s="28" t="s">
        <v>2</v>
      </c>
      <c r="E46" s="29" t="s">
        <v>3</v>
      </c>
      <c r="F46" s="28" t="s">
        <v>9</v>
      </c>
      <c r="G46" s="28" t="s">
        <v>10</v>
      </c>
      <c r="H46" s="28" t="s">
        <v>11</v>
      </c>
      <c r="I46" s="28" t="s">
        <v>32</v>
      </c>
      <c r="J46" s="30" t="s">
        <v>70</v>
      </c>
    </row>
    <row r="47" spans="1:10" ht="19.5" customHeight="1">
      <c r="A47" s="228" t="s">
        <v>102</v>
      </c>
      <c r="B47" s="234" t="s">
        <v>17</v>
      </c>
      <c r="C47" s="235" t="s">
        <v>28</v>
      </c>
      <c r="D47" s="236">
        <f>D49+D74+D121+D134+D137</f>
        <v>1000</v>
      </c>
      <c r="E47" s="236">
        <f>E49+E74+E121+E134+E137</f>
        <v>1000</v>
      </c>
      <c r="F47" s="237"/>
      <c r="G47" s="237"/>
      <c r="H47" s="237"/>
      <c r="I47" s="222">
        <f>E47+G47</f>
        <v>1000</v>
      </c>
      <c r="J47" s="230">
        <f>D47-I47</f>
        <v>0</v>
      </c>
    </row>
    <row r="48" spans="1:10" ht="12" customHeight="1">
      <c r="A48" s="78" t="s">
        <v>51</v>
      </c>
      <c r="B48" s="79"/>
      <c r="C48" s="80"/>
      <c r="D48" s="198"/>
      <c r="E48" s="199"/>
      <c r="F48" s="198"/>
      <c r="G48" s="198"/>
      <c r="H48" s="198"/>
      <c r="I48" s="198"/>
      <c r="J48" s="200"/>
    </row>
    <row r="49" spans="1:10" ht="23.25" customHeight="1">
      <c r="A49" s="141" t="s">
        <v>170</v>
      </c>
      <c r="B49" s="44"/>
      <c r="C49" s="32" t="s">
        <v>139</v>
      </c>
      <c r="D49" s="241">
        <f>D50+D63</f>
        <v>0</v>
      </c>
      <c r="E49" s="205">
        <f>E50+E63</f>
        <v>0</v>
      </c>
      <c r="F49" s="197"/>
      <c r="G49" s="197"/>
      <c r="H49" s="197"/>
      <c r="I49" s="205">
        <f>E49+G49</f>
        <v>0</v>
      </c>
      <c r="J49" s="206">
        <f>D49-I49</f>
        <v>0</v>
      </c>
    </row>
    <row r="50" spans="1:10" ht="18.75" customHeight="1">
      <c r="A50" s="238" t="s">
        <v>171</v>
      </c>
      <c r="B50" s="239"/>
      <c r="C50" s="240" t="s">
        <v>138</v>
      </c>
      <c r="D50" s="205">
        <f>D51+D55+D58+D59</f>
        <v>0</v>
      </c>
      <c r="E50" s="241">
        <f>E51+E55+E58+E59</f>
        <v>0</v>
      </c>
      <c r="F50" s="242"/>
      <c r="G50" s="242"/>
      <c r="H50" s="242"/>
      <c r="I50" s="241">
        <f>E50+G50</f>
        <v>0</v>
      </c>
      <c r="J50" s="243">
        <f>D50-I50</f>
        <v>0</v>
      </c>
    </row>
    <row r="51" spans="1:10" ht="12.75">
      <c r="A51" s="66" t="s">
        <v>172</v>
      </c>
      <c r="B51" s="33"/>
      <c r="C51" s="104" t="s">
        <v>134</v>
      </c>
      <c r="D51" s="205">
        <f>D52+D53+D54</f>
        <v>0</v>
      </c>
      <c r="E51" s="205">
        <f>E52+E53+E54</f>
        <v>0</v>
      </c>
      <c r="F51" s="197"/>
      <c r="G51" s="197"/>
      <c r="H51" s="197"/>
      <c r="I51" s="205">
        <f>E51+G51</f>
        <v>0</v>
      </c>
      <c r="J51" s="206">
        <f>D51-I51</f>
        <v>0</v>
      </c>
    </row>
    <row r="52" spans="1:10" ht="12.75">
      <c r="A52" s="113" t="s">
        <v>282</v>
      </c>
      <c r="B52" s="33" t="s">
        <v>245</v>
      </c>
      <c r="C52" s="104"/>
      <c r="D52" s="197"/>
      <c r="E52" s="196">
        <f>'КНИГА КРЕДИТОВ'!C52</f>
        <v>0</v>
      </c>
      <c r="F52" s="197"/>
      <c r="G52" s="197"/>
      <c r="H52" s="197"/>
      <c r="I52" s="197"/>
      <c r="J52" s="201"/>
    </row>
    <row r="53" spans="1:10" ht="12.75">
      <c r="A53" s="113" t="s">
        <v>282</v>
      </c>
      <c r="B53" s="33" t="s">
        <v>246</v>
      </c>
      <c r="C53" s="104"/>
      <c r="D53" s="197"/>
      <c r="E53" s="196">
        <f>'КНИГА КРЕДИТОВ'!AA52</f>
        <v>0</v>
      </c>
      <c r="F53" s="197"/>
      <c r="G53" s="197"/>
      <c r="H53" s="197"/>
      <c r="I53" s="197"/>
      <c r="J53" s="201"/>
    </row>
    <row r="54" spans="1:10" ht="12.75">
      <c r="A54" s="113" t="s">
        <v>282</v>
      </c>
      <c r="B54" s="33" t="s">
        <v>247</v>
      </c>
      <c r="C54" s="104"/>
      <c r="D54" s="197"/>
      <c r="E54" s="196"/>
      <c r="F54" s="197"/>
      <c r="G54" s="197"/>
      <c r="H54" s="197"/>
      <c r="I54" s="197"/>
      <c r="J54" s="201"/>
    </row>
    <row r="55" spans="1:10" ht="22.5">
      <c r="A55" s="244" t="s">
        <v>173</v>
      </c>
      <c r="B55" s="239"/>
      <c r="C55" s="245" t="s">
        <v>135</v>
      </c>
      <c r="D55" s="205">
        <f>D56+D57</f>
        <v>0</v>
      </c>
      <c r="E55" s="241">
        <f>E56+E57</f>
        <v>0</v>
      </c>
      <c r="F55" s="242"/>
      <c r="G55" s="242"/>
      <c r="H55" s="242"/>
      <c r="I55" s="241">
        <f>E55+G55</f>
        <v>0</v>
      </c>
      <c r="J55" s="243">
        <f>D55-I55</f>
        <v>0</v>
      </c>
    </row>
    <row r="56" spans="1:10" ht="12.75">
      <c r="A56" s="113" t="s">
        <v>283</v>
      </c>
      <c r="B56" s="33" t="s">
        <v>248</v>
      </c>
      <c r="C56" s="104"/>
      <c r="D56" s="197"/>
      <c r="E56" s="196"/>
      <c r="F56" s="197"/>
      <c r="G56" s="197"/>
      <c r="H56" s="197"/>
      <c r="I56" s="197"/>
      <c r="J56" s="201"/>
    </row>
    <row r="57" spans="1:10" ht="12.75">
      <c r="A57" s="113" t="s">
        <v>283</v>
      </c>
      <c r="B57" s="33" t="s">
        <v>249</v>
      </c>
      <c r="C57" s="104"/>
      <c r="D57" s="197"/>
      <c r="E57" s="196">
        <f>'КНИГА КРЕДИТОВ'!AB52</f>
        <v>0</v>
      </c>
      <c r="F57" s="197"/>
      <c r="G57" s="197"/>
      <c r="H57" s="197"/>
      <c r="I57" s="197"/>
      <c r="J57" s="201"/>
    </row>
    <row r="58" spans="1:10" ht="39.75" customHeight="1">
      <c r="A58" s="113" t="s">
        <v>174</v>
      </c>
      <c r="B58" s="33"/>
      <c r="C58" s="104" t="s">
        <v>136</v>
      </c>
      <c r="D58" s="197"/>
      <c r="E58" s="196"/>
      <c r="F58" s="197"/>
      <c r="G58" s="197"/>
      <c r="H58" s="197"/>
      <c r="I58" s="197"/>
      <c r="J58" s="201"/>
    </row>
    <row r="59" spans="1:10" ht="33.75">
      <c r="A59" s="244" t="s">
        <v>175</v>
      </c>
      <c r="B59" s="239"/>
      <c r="C59" s="245" t="s">
        <v>137</v>
      </c>
      <c r="D59" s="205">
        <f>D60+D61+D62</f>
        <v>0</v>
      </c>
      <c r="E59" s="241">
        <f>E60+E61+E62</f>
        <v>0</v>
      </c>
      <c r="F59" s="242"/>
      <c r="G59" s="242"/>
      <c r="H59" s="242"/>
      <c r="I59" s="241">
        <f>E59+G59</f>
        <v>0</v>
      </c>
      <c r="J59" s="243">
        <f>D59-I59</f>
        <v>0</v>
      </c>
    </row>
    <row r="60" spans="1:10" ht="12.75">
      <c r="A60" s="113" t="s">
        <v>284</v>
      </c>
      <c r="B60" s="33" t="s">
        <v>250</v>
      </c>
      <c r="C60" s="104"/>
      <c r="D60" s="197"/>
      <c r="E60" s="196">
        <f>'КНИГА КРЕДИТОВ'!D52</f>
        <v>0</v>
      </c>
      <c r="F60" s="197"/>
      <c r="G60" s="197"/>
      <c r="H60" s="197"/>
      <c r="I60" s="197"/>
      <c r="J60" s="201"/>
    </row>
    <row r="61" spans="1:10" ht="12.75">
      <c r="A61" s="113" t="s">
        <v>284</v>
      </c>
      <c r="B61" s="33" t="s">
        <v>251</v>
      </c>
      <c r="C61" s="104"/>
      <c r="D61" s="197"/>
      <c r="E61" s="196">
        <f>'КНИГА КРЕДИТОВ'!AC52</f>
        <v>0</v>
      </c>
      <c r="F61" s="197"/>
      <c r="G61" s="197"/>
      <c r="H61" s="197"/>
      <c r="I61" s="197"/>
      <c r="J61" s="201"/>
    </row>
    <row r="62" spans="1:10" ht="12.75">
      <c r="A62" s="113" t="s">
        <v>284</v>
      </c>
      <c r="B62" s="33" t="s">
        <v>252</v>
      </c>
      <c r="C62" s="104"/>
      <c r="D62" s="197"/>
      <c r="E62" s="196"/>
      <c r="F62" s="197"/>
      <c r="G62" s="197"/>
      <c r="H62" s="197"/>
      <c r="I62" s="197"/>
      <c r="J62" s="201"/>
    </row>
    <row r="63" spans="1:10" ht="28.5" customHeight="1">
      <c r="A63" s="37" t="s">
        <v>176</v>
      </c>
      <c r="B63" s="33"/>
      <c r="C63" s="104" t="s">
        <v>140</v>
      </c>
      <c r="D63" s="197"/>
      <c r="E63" s="196"/>
      <c r="F63" s="197"/>
      <c r="G63" s="197"/>
      <c r="H63" s="197"/>
      <c r="I63" s="197"/>
      <c r="J63" s="201"/>
    </row>
    <row r="64" spans="1:10" ht="22.5">
      <c r="A64" s="113" t="s">
        <v>177</v>
      </c>
      <c r="B64" s="33"/>
      <c r="C64" s="104" t="s">
        <v>141</v>
      </c>
      <c r="D64" s="197"/>
      <c r="E64" s="196"/>
      <c r="F64" s="197"/>
      <c r="G64" s="197"/>
      <c r="H64" s="197"/>
      <c r="I64" s="197"/>
      <c r="J64" s="201"/>
    </row>
    <row r="65" spans="1:10" ht="33.75">
      <c r="A65" s="113" t="s">
        <v>178</v>
      </c>
      <c r="B65" s="33"/>
      <c r="C65" s="104" t="s">
        <v>142</v>
      </c>
      <c r="D65" s="197"/>
      <c r="E65" s="196"/>
      <c r="F65" s="197"/>
      <c r="G65" s="197"/>
      <c r="H65" s="197"/>
      <c r="I65" s="197"/>
      <c r="J65" s="201"/>
    </row>
    <row r="66" spans="1:10" ht="22.5">
      <c r="A66" s="113" t="s">
        <v>179</v>
      </c>
      <c r="B66" s="33"/>
      <c r="C66" s="104" t="s">
        <v>143</v>
      </c>
      <c r="D66" s="197"/>
      <c r="E66" s="196"/>
      <c r="F66" s="197"/>
      <c r="G66" s="197"/>
      <c r="H66" s="197"/>
      <c r="I66" s="197"/>
      <c r="J66" s="201"/>
    </row>
    <row r="67" spans="1:10" ht="27.75" customHeight="1">
      <c r="A67" s="113" t="s">
        <v>180</v>
      </c>
      <c r="B67" s="33"/>
      <c r="C67" s="172" t="s">
        <v>144</v>
      </c>
      <c r="D67" s="202"/>
      <c r="E67" s="203"/>
      <c r="F67" s="202"/>
      <c r="G67" s="202"/>
      <c r="H67" s="202"/>
      <c r="I67" s="202"/>
      <c r="J67" s="204"/>
    </row>
    <row r="68" spans="1:10" ht="7.5" customHeight="1">
      <c r="A68" s="173"/>
      <c r="B68" s="54"/>
      <c r="C68" s="54"/>
      <c r="D68" s="54"/>
      <c r="E68" s="54"/>
      <c r="F68" s="54"/>
      <c r="G68" s="54"/>
      <c r="H68" s="54"/>
      <c r="I68" s="54"/>
      <c r="J68" s="54"/>
    </row>
    <row r="69" spans="1:10" ht="13.5" customHeight="1">
      <c r="A69" s="166"/>
      <c r="B69" s="167"/>
      <c r="C69" s="167"/>
      <c r="D69" s="22"/>
      <c r="E69" s="19"/>
      <c r="F69" s="20" t="s">
        <v>67</v>
      </c>
      <c r="G69" s="20"/>
      <c r="H69" s="21"/>
      <c r="I69" s="74"/>
      <c r="J69" s="157"/>
    </row>
    <row r="70" spans="1:10" ht="12" customHeight="1">
      <c r="A70" s="17" t="s">
        <v>216</v>
      </c>
      <c r="B70" s="17" t="s">
        <v>12</v>
      </c>
      <c r="C70" s="17" t="s">
        <v>48</v>
      </c>
      <c r="D70" s="18" t="s">
        <v>40</v>
      </c>
      <c r="E70" s="22" t="s">
        <v>5</v>
      </c>
      <c r="F70" s="23" t="s">
        <v>5</v>
      </c>
      <c r="G70" s="24" t="s">
        <v>5</v>
      </c>
      <c r="H70" s="24"/>
      <c r="I70" s="40"/>
      <c r="J70" s="101" t="s">
        <v>66</v>
      </c>
    </row>
    <row r="71" spans="1:10" ht="12" customHeight="1">
      <c r="A71" s="16"/>
      <c r="B71" s="17" t="s">
        <v>13</v>
      </c>
      <c r="C71" s="17" t="s">
        <v>49</v>
      </c>
      <c r="D71" s="18" t="s">
        <v>41</v>
      </c>
      <c r="E71" s="25" t="s">
        <v>44</v>
      </c>
      <c r="F71" s="18" t="s">
        <v>6</v>
      </c>
      <c r="G71" s="18" t="s">
        <v>71</v>
      </c>
      <c r="H71" s="18" t="s">
        <v>68</v>
      </c>
      <c r="I71" s="18" t="s">
        <v>8</v>
      </c>
      <c r="J71" s="101" t="s">
        <v>41</v>
      </c>
    </row>
    <row r="72" spans="1:10" ht="14.25" customHeight="1">
      <c r="A72" s="168"/>
      <c r="B72" s="169" t="s">
        <v>14</v>
      </c>
      <c r="C72" s="169" t="s">
        <v>241</v>
      </c>
      <c r="D72" s="170" t="s">
        <v>42</v>
      </c>
      <c r="E72" s="171" t="s">
        <v>7</v>
      </c>
      <c r="F72" s="170" t="s">
        <v>7</v>
      </c>
      <c r="G72" s="170" t="s">
        <v>45</v>
      </c>
      <c r="H72" s="170" t="s">
        <v>69</v>
      </c>
      <c r="I72" s="170"/>
      <c r="J72" s="158" t="s">
        <v>42</v>
      </c>
    </row>
    <row r="73" spans="1:10" ht="9.75" customHeight="1" thickBot="1">
      <c r="A73" s="26">
        <v>1</v>
      </c>
      <c r="B73" s="27">
        <v>2</v>
      </c>
      <c r="C73" s="27">
        <v>3</v>
      </c>
      <c r="D73" s="28" t="s">
        <v>2</v>
      </c>
      <c r="E73" s="29" t="s">
        <v>3</v>
      </c>
      <c r="F73" s="28" t="s">
        <v>9</v>
      </c>
      <c r="G73" s="28" t="s">
        <v>10</v>
      </c>
      <c r="H73" s="28" t="s">
        <v>11</v>
      </c>
      <c r="I73" s="28" t="s">
        <v>32</v>
      </c>
      <c r="J73" s="30" t="s">
        <v>70</v>
      </c>
    </row>
    <row r="74" spans="1:10" ht="25.5" customHeight="1">
      <c r="A74" s="246" t="s">
        <v>181</v>
      </c>
      <c r="B74" s="247"/>
      <c r="C74" s="248" t="s">
        <v>17</v>
      </c>
      <c r="D74" s="249">
        <f>D75+D82+D90</f>
        <v>1000</v>
      </c>
      <c r="E74" s="249">
        <f>E75+E82+E90</f>
        <v>1000</v>
      </c>
      <c r="F74" s="249"/>
      <c r="G74" s="249"/>
      <c r="H74" s="249"/>
      <c r="I74" s="241">
        <f>E74+G74</f>
        <v>1000</v>
      </c>
      <c r="J74" s="243">
        <f>D74-I74</f>
        <v>0</v>
      </c>
    </row>
    <row r="75" spans="1:10" ht="62.25" customHeight="1">
      <c r="A75" s="183" t="s">
        <v>182</v>
      </c>
      <c r="B75" s="184"/>
      <c r="C75" s="178" t="s">
        <v>145</v>
      </c>
      <c r="D75" s="210"/>
      <c r="E75" s="211"/>
      <c r="F75" s="210"/>
      <c r="G75" s="210"/>
      <c r="H75" s="210"/>
      <c r="I75" s="210"/>
      <c r="J75" s="212"/>
    </row>
    <row r="76" spans="1:10" ht="25.5" customHeight="1">
      <c r="A76" s="177" t="s">
        <v>183</v>
      </c>
      <c r="B76" s="184"/>
      <c r="C76" s="178" t="s">
        <v>146</v>
      </c>
      <c r="D76" s="210"/>
      <c r="E76" s="211"/>
      <c r="F76" s="210"/>
      <c r="G76" s="210"/>
      <c r="H76" s="210"/>
      <c r="I76" s="210"/>
      <c r="J76" s="212"/>
    </row>
    <row r="77" spans="1:10" ht="27" customHeight="1">
      <c r="A77" s="177" t="s">
        <v>184</v>
      </c>
      <c r="B77" s="184"/>
      <c r="C77" s="178" t="s">
        <v>147</v>
      </c>
      <c r="D77" s="210"/>
      <c r="E77" s="211"/>
      <c r="F77" s="210"/>
      <c r="G77" s="210"/>
      <c r="H77" s="210"/>
      <c r="I77" s="210"/>
      <c r="J77" s="212"/>
    </row>
    <row r="78" spans="1:10" ht="22.5">
      <c r="A78" s="177" t="s">
        <v>185</v>
      </c>
      <c r="B78" s="185"/>
      <c r="C78" s="178" t="s">
        <v>148</v>
      </c>
      <c r="D78" s="210"/>
      <c r="E78" s="211"/>
      <c r="F78" s="210"/>
      <c r="G78" s="210"/>
      <c r="H78" s="210"/>
      <c r="I78" s="210"/>
      <c r="J78" s="212"/>
    </row>
    <row r="79" spans="1:10" ht="22.5">
      <c r="A79" s="193" t="s">
        <v>186</v>
      </c>
      <c r="B79" s="184"/>
      <c r="C79" s="178" t="s">
        <v>149</v>
      </c>
      <c r="D79" s="210"/>
      <c r="E79" s="211"/>
      <c r="F79" s="210"/>
      <c r="G79" s="210"/>
      <c r="H79" s="210"/>
      <c r="I79" s="210"/>
      <c r="J79" s="212"/>
    </row>
    <row r="80" spans="1:10" ht="22.5">
      <c r="A80" s="193" t="s">
        <v>187</v>
      </c>
      <c r="B80" s="184"/>
      <c r="C80" s="178" t="s">
        <v>150</v>
      </c>
      <c r="D80" s="210"/>
      <c r="E80" s="211"/>
      <c r="F80" s="210"/>
      <c r="G80" s="210"/>
      <c r="H80" s="210"/>
      <c r="I80" s="210"/>
      <c r="J80" s="212"/>
    </row>
    <row r="81" spans="1:10" ht="22.5">
      <c r="A81" s="193" t="s">
        <v>188</v>
      </c>
      <c r="B81" s="184"/>
      <c r="C81" s="178" t="s">
        <v>151</v>
      </c>
      <c r="D81" s="210"/>
      <c r="E81" s="211"/>
      <c r="F81" s="210"/>
      <c r="G81" s="210"/>
      <c r="H81" s="210"/>
      <c r="I81" s="210"/>
      <c r="J81" s="212"/>
    </row>
    <row r="82" spans="1:10" ht="22.5" customHeight="1">
      <c r="A82" s="183" t="s">
        <v>189</v>
      </c>
      <c r="B82" s="184"/>
      <c r="C82" s="178" t="s">
        <v>152</v>
      </c>
      <c r="D82" s="210"/>
      <c r="E82" s="211"/>
      <c r="F82" s="210"/>
      <c r="G82" s="210"/>
      <c r="H82" s="210"/>
      <c r="I82" s="210"/>
      <c r="J82" s="212"/>
    </row>
    <row r="83" spans="1:10" ht="15.75" customHeight="1">
      <c r="A83" s="193" t="s">
        <v>190</v>
      </c>
      <c r="B83" s="184"/>
      <c r="C83" s="178" t="s">
        <v>153</v>
      </c>
      <c r="D83" s="210"/>
      <c r="E83" s="211"/>
      <c r="F83" s="210"/>
      <c r="G83" s="210"/>
      <c r="H83" s="210"/>
      <c r="I83" s="210"/>
      <c r="J83" s="212"/>
    </row>
    <row r="84" spans="1:10" ht="26.25" customHeight="1">
      <c r="A84" s="193" t="s">
        <v>191</v>
      </c>
      <c r="B84" s="184"/>
      <c r="C84" s="178" t="s">
        <v>267</v>
      </c>
      <c r="D84" s="210"/>
      <c r="E84" s="211"/>
      <c r="F84" s="210"/>
      <c r="G84" s="210"/>
      <c r="H84" s="210"/>
      <c r="I84" s="210"/>
      <c r="J84" s="212"/>
    </row>
    <row r="85" spans="1:10" ht="22.5">
      <c r="A85" s="250" t="s">
        <v>192</v>
      </c>
      <c r="B85" s="251"/>
      <c r="C85" s="252" t="s">
        <v>154</v>
      </c>
      <c r="D85" s="210">
        <f>D86+D87+D88+D89</f>
        <v>0</v>
      </c>
      <c r="E85" s="253">
        <f>E86+E87+E88+E89</f>
        <v>0</v>
      </c>
      <c r="F85" s="253"/>
      <c r="G85" s="253"/>
      <c r="H85" s="253"/>
      <c r="I85" s="241">
        <f>E85+G85</f>
        <v>0</v>
      </c>
      <c r="J85" s="243">
        <f>D85-I85</f>
        <v>0</v>
      </c>
    </row>
    <row r="86" spans="1:10" ht="22.5">
      <c r="A86" s="177" t="s">
        <v>293</v>
      </c>
      <c r="B86" s="191" t="s">
        <v>256</v>
      </c>
      <c r="C86" s="178"/>
      <c r="D86" s="210"/>
      <c r="E86" s="211"/>
      <c r="F86" s="210"/>
      <c r="G86" s="210"/>
      <c r="H86" s="210"/>
      <c r="I86" s="210"/>
      <c r="J86" s="212"/>
    </row>
    <row r="87" spans="1:10" ht="22.5">
      <c r="A87" s="177" t="s">
        <v>294</v>
      </c>
      <c r="B87" s="191" t="s">
        <v>275</v>
      </c>
      <c r="C87" s="178"/>
      <c r="D87" s="210"/>
      <c r="E87" s="211"/>
      <c r="F87" s="210"/>
      <c r="G87" s="210"/>
      <c r="H87" s="210"/>
      <c r="I87" s="210"/>
      <c r="J87" s="212"/>
    </row>
    <row r="88" spans="1:10" ht="12.75">
      <c r="A88" s="177" t="s">
        <v>295</v>
      </c>
      <c r="B88" s="191" t="s">
        <v>258</v>
      </c>
      <c r="C88" s="178"/>
      <c r="D88" s="210"/>
      <c r="E88" s="211"/>
      <c r="F88" s="210"/>
      <c r="G88" s="210"/>
      <c r="H88" s="210"/>
      <c r="I88" s="210"/>
      <c r="J88" s="212"/>
    </row>
    <row r="89" spans="1:10" ht="12.75">
      <c r="A89" s="177" t="s">
        <v>296</v>
      </c>
      <c r="B89" s="191" t="s">
        <v>261</v>
      </c>
      <c r="C89" s="178"/>
      <c r="D89" s="210"/>
      <c r="E89" s="211"/>
      <c r="F89" s="210"/>
      <c r="G89" s="210"/>
      <c r="H89" s="210"/>
      <c r="I89" s="210"/>
      <c r="J89" s="212"/>
    </row>
    <row r="90" spans="1:10" ht="24.75" customHeight="1">
      <c r="A90" s="250" t="s">
        <v>193</v>
      </c>
      <c r="B90" s="254"/>
      <c r="C90" s="255">
        <v>244</v>
      </c>
      <c r="D90" s="310">
        <f>SUM(D91:D119)</f>
        <v>1000</v>
      </c>
      <c r="E90" s="256">
        <f>SUM(E91:E119)</f>
        <v>1000</v>
      </c>
      <c r="F90" s="256"/>
      <c r="G90" s="256"/>
      <c r="H90" s="256"/>
      <c r="I90" s="241">
        <f aca="true" t="shared" si="0" ref="I90:I119">E90+G90</f>
        <v>1000</v>
      </c>
      <c r="J90" s="243">
        <f aca="true" t="shared" si="1" ref="J90:J119">D90-I90</f>
        <v>0</v>
      </c>
    </row>
    <row r="91" spans="1:10" ht="24.75" customHeight="1">
      <c r="A91" s="177" t="s">
        <v>285</v>
      </c>
      <c r="B91" s="191" t="s">
        <v>269</v>
      </c>
      <c r="C91" s="186"/>
      <c r="D91" s="187"/>
      <c r="E91" s="188">
        <f>'КНИГА КРЕДИТОВ'!E52</f>
        <v>0</v>
      </c>
      <c r="F91" s="187"/>
      <c r="G91" s="187"/>
      <c r="H91" s="187"/>
      <c r="I91" s="205">
        <f t="shared" si="0"/>
        <v>0</v>
      </c>
      <c r="J91" s="206">
        <f t="shared" si="1"/>
        <v>0</v>
      </c>
    </row>
    <row r="92" spans="1:10" ht="24.75" customHeight="1">
      <c r="A92" s="177" t="s">
        <v>286</v>
      </c>
      <c r="B92" s="191" t="s">
        <v>253</v>
      </c>
      <c r="C92" s="186"/>
      <c r="D92" s="187"/>
      <c r="E92" s="188">
        <f>'КНИГА КРЕДИТОВ'!F52</f>
        <v>0</v>
      </c>
      <c r="F92" s="187"/>
      <c r="G92" s="187"/>
      <c r="H92" s="187"/>
      <c r="I92" s="205">
        <f t="shared" si="0"/>
        <v>0</v>
      </c>
      <c r="J92" s="206">
        <f t="shared" si="1"/>
        <v>0</v>
      </c>
    </row>
    <row r="93" spans="1:10" ht="24.75" customHeight="1">
      <c r="A93" s="177" t="s">
        <v>287</v>
      </c>
      <c r="B93" s="191" t="s">
        <v>271</v>
      </c>
      <c r="C93" s="186"/>
      <c r="D93" s="187"/>
      <c r="E93" s="188">
        <f>'КНИГА КРЕДИТОВ'!G52</f>
        <v>0</v>
      </c>
      <c r="F93" s="187"/>
      <c r="G93" s="187"/>
      <c r="H93" s="187"/>
      <c r="I93" s="205">
        <f t="shared" si="0"/>
        <v>0</v>
      </c>
      <c r="J93" s="206">
        <f t="shared" si="1"/>
        <v>0</v>
      </c>
    </row>
    <row r="94" spans="1:10" ht="24.75" customHeight="1">
      <c r="A94" s="177" t="s">
        <v>288</v>
      </c>
      <c r="B94" s="191" t="s">
        <v>272</v>
      </c>
      <c r="C94" s="186"/>
      <c r="D94" s="187"/>
      <c r="E94" s="188">
        <f>'КНИГА КРЕДИТОВ'!H52</f>
        <v>0</v>
      </c>
      <c r="F94" s="187"/>
      <c r="G94" s="187"/>
      <c r="H94" s="187"/>
      <c r="I94" s="205">
        <f t="shared" si="0"/>
        <v>0</v>
      </c>
      <c r="J94" s="206">
        <f t="shared" si="1"/>
        <v>0</v>
      </c>
    </row>
    <row r="95" spans="1:10" ht="24.75" customHeight="1">
      <c r="A95" s="177" t="s">
        <v>289</v>
      </c>
      <c r="B95" s="191" t="s">
        <v>273</v>
      </c>
      <c r="C95" s="186"/>
      <c r="D95" s="187"/>
      <c r="E95" s="188">
        <f>'КНИГА КРЕДИТОВ'!I52</f>
        <v>0</v>
      </c>
      <c r="F95" s="187"/>
      <c r="G95" s="187"/>
      <c r="H95" s="187"/>
      <c r="I95" s="205">
        <f t="shared" si="0"/>
        <v>0</v>
      </c>
      <c r="J95" s="206">
        <f t="shared" si="1"/>
        <v>0</v>
      </c>
    </row>
    <row r="96" spans="1:10" ht="24.75" customHeight="1">
      <c r="A96" s="177" t="s">
        <v>290</v>
      </c>
      <c r="B96" s="191" t="s">
        <v>274</v>
      </c>
      <c r="C96" s="186"/>
      <c r="D96" s="187"/>
      <c r="E96" s="188">
        <f>'КНИГА КРЕДИТОВ'!J52</f>
        <v>0</v>
      </c>
      <c r="F96" s="187"/>
      <c r="G96" s="187"/>
      <c r="H96" s="187"/>
      <c r="I96" s="205">
        <f t="shared" si="0"/>
        <v>0</v>
      </c>
      <c r="J96" s="206">
        <f t="shared" si="1"/>
        <v>0</v>
      </c>
    </row>
    <row r="97" spans="1:10" ht="24.75" customHeight="1">
      <c r="A97" s="177" t="s">
        <v>291</v>
      </c>
      <c r="B97" s="191" t="s">
        <v>70</v>
      </c>
      <c r="C97" s="186"/>
      <c r="D97" s="187"/>
      <c r="E97" s="188">
        <f>'КНИГА КРЕДИТОВ'!K52</f>
        <v>0</v>
      </c>
      <c r="F97" s="187"/>
      <c r="G97" s="187"/>
      <c r="H97" s="187"/>
      <c r="I97" s="205">
        <f t="shared" si="0"/>
        <v>0</v>
      </c>
      <c r="J97" s="206">
        <f t="shared" si="1"/>
        <v>0</v>
      </c>
    </row>
    <row r="98" spans="1:10" ht="24.75" customHeight="1">
      <c r="A98" s="177" t="s">
        <v>292</v>
      </c>
      <c r="B98" s="191" t="s">
        <v>255</v>
      </c>
      <c r="C98" s="186"/>
      <c r="D98" s="187"/>
      <c r="E98" s="188">
        <f>'КНИГА КРЕДИТОВ'!L52</f>
        <v>0</v>
      </c>
      <c r="F98" s="187"/>
      <c r="G98" s="187"/>
      <c r="H98" s="187"/>
      <c r="I98" s="205">
        <f t="shared" si="0"/>
        <v>0</v>
      </c>
      <c r="J98" s="206">
        <f t="shared" si="1"/>
        <v>0</v>
      </c>
    </row>
    <row r="99" spans="1:10" ht="24.75" customHeight="1">
      <c r="A99" s="177" t="s">
        <v>301</v>
      </c>
      <c r="B99" s="191" t="s">
        <v>308</v>
      </c>
      <c r="C99" s="186"/>
      <c r="D99" s="187"/>
      <c r="E99" s="188">
        <f>'КНИГА КРЕДИТОВ'!N52</f>
        <v>0</v>
      </c>
      <c r="F99" s="187"/>
      <c r="G99" s="187"/>
      <c r="H99" s="187"/>
      <c r="I99" s="205">
        <f t="shared" si="0"/>
        <v>0</v>
      </c>
      <c r="J99" s="206">
        <f t="shared" si="1"/>
        <v>0</v>
      </c>
    </row>
    <row r="100" spans="1:10" ht="24.75" customHeight="1">
      <c r="A100" s="177" t="s">
        <v>294</v>
      </c>
      <c r="B100" s="191" t="s">
        <v>275</v>
      </c>
      <c r="C100" s="186"/>
      <c r="D100" s="187"/>
      <c r="E100" s="188">
        <f>'КНИГА КРЕДИТОВ'!O52</f>
        <v>0</v>
      </c>
      <c r="F100" s="187"/>
      <c r="G100" s="187"/>
      <c r="H100" s="187"/>
      <c r="I100" s="205">
        <f t="shared" si="0"/>
        <v>0</v>
      </c>
      <c r="J100" s="206">
        <f t="shared" si="1"/>
        <v>0</v>
      </c>
    </row>
    <row r="101" spans="1:10" ht="24.75" customHeight="1">
      <c r="A101" s="177" t="s">
        <v>295</v>
      </c>
      <c r="B101" s="191" t="s">
        <v>258</v>
      </c>
      <c r="C101" s="186"/>
      <c r="D101" s="187"/>
      <c r="E101" s="188">
        <f>'КНИГА КРЕДИТОВ'!P52</f>
        <v>0</v>
      </c>
      <c r="F101" s="187"/>
      <c r="G101" s="187"/>
      <c r="H101" s="187"/>
      <c r="I101" s="205">
        <f t="shared" si="0"/>
        <v>0</v>
      </c>
      <c r="J101" s="206">
        <f t="shared" si="1"/>
        <v>0</v>
      </c>
    </row>
    <row r="102" spans="1:10" ht="24.75" customHeight="1">
      <c r="A102" s="177" t="s">
        <v>296</v>
      </c>
      <c r="B102" s="191" t="s">
        <v>261</v>
      </c>
      <c r="C102" s="186"/>
      <c r="D102" s="187"/>
      <c r="E102" s="188"/>
      <c r="F102" s="187"/>
      <c r="G102" s="187"/>
      <c r="H102" s="187"/>
      <c r="I102" s="205">
        <f t="shared" si="0"/>
        <v>0</v>
      </c>
      <c r="J102" s="206">
        <f t="shared" si="1"/>
        <v>0</v>
      </c>
    </row>
    <row r="103" spans="1:10" ht="24.75" customHeight="1">
      <c r="A103" s="177" t="s">
        <v>297</v>
      </c>
      <c r="B103" s="191" t="s">
        <v>277</v>
      </c>
      <c r="C103" s="186"/>
      <c r="D103" s="187"/>
      <c r="E103" s="188">
        <f>'КНИГА КРЕДИТОВ'!T52</f>
        <v>0</v>
      </c>
      <c r="F103" s="187"/>
      <c r="G103" s="187"/>
      <c r="H103" s="187"/>
      <c r="I103" s="205">
        <f t="shared" si="0"/>
        <v>0</v>
      </c>
      <c r="J103" s="206">
        <f t="shared" si="1"/>
        <v>0</v>
      </c>
    </row>
    <row r="104" spans="1:10" ht="24.75" customHeight="1">
      <c r="A104" s="177" t="s">
        <v>298</v>
      </c>
      <c r="B104" s="191" t="s">
        <v>278</v>
      </c>
      <c r="C104" s="186"/>
      <c r="D104" s="187"/>
      <c r="E104" s="188">
        <f>'КНИГА КРЕДИТОВ'!U52</f>
        <v>0</v>
      </c>
      <c r="F104" s="187"/>
      <c r="G104" s="187"/>
      <c r="H104" s="187"/>
      <c r="I104" s="205">
        <f t="shared" si="0"/>
        <v>0</v>
      </c>
      <c r="J104" s="206">
        <f t="shared" si="1"/>
        <v>0</v>
      </c>
    </row>
    <row r="105" spans="1:10" ht="24.75" customHeight="1">
      <c r="A105" s="177" t="s">
        <v>299</v>
      </c>
      <c r="B105" s="191" t="s">
        <v>279</v>
      </c>
      <c r="C105" s="186"/>
      <c r="D105" s="187"/>
      <c r="E105" s="188">
        <f>'КНИГА КРЕДИТОВ'!V52</f>
        <v>0</v>
      </c>
      <c r="F105" s="187"/>
      <c r="G105" s="187"/>
      <c r="H105" s="187"/>
      <c r="I105" s="205">
        <f t="shared" si="0"/>
        <v>0</v>
      </c>
      <c r="J105" s="206">
        <f t="shared" si="1"/>
        <v>0</v>
      </c>
    </row>
    <row r="106" spans="1:10" ht="24.75" customHeight="1">
      <c r="A106" s="177" t="s">
        <v>300</v>
      </c>
      <c r="B106" s="191" t="s">
        <v>265</v>
      </c>
      <c r="C106" s="186"/>
      <c r="D106" s="187">
        <v>1000</v>
      </c>
      <c r="E106" s="188">
        <f>'КНИГА КРЕДИТОВ'!W52</f>
        <v>1000</v>
      </c>
      <c r="F106" s="187"/>
      <c r="G106" s="187"/>
      <c r="H106" s="187"/>
      <c r="I106" s="205">
        <f t="shared" si="0"/>
        <v>1000</v>
      </c>
      <c r="J106" s="206">
        <f t="shared" si="1"/>
        <v>0</v>
      </c>
    </row>
    <row r="107" spans="1:10" ht="24.75" customHeight="1">
      <c r="A107" s="177" t="s">
        <v>285</v>
      </c>
      <c r="B107" s="191" t="s">
        <v>270</v>
      </c>
      <c r="C107" s="186"/>
      <c r="D107" s="187"/>
      <c r="E107" s="188">
        <f>'КНИГА КРЕДИТОВ'!AD52</f>
        <v>0</v>
      </c>
      <c r="F107" s="187"/>
      <c r="G107" s="187"/>
      <c r="H107" s="187"/>
      <c r="I107" s="205">
        <f t="shared" si="0"/>
        <v>0</v>
      </c>
      <c r="J107" s="206">
        <f t="shared" si="1"/>
        <v>0</v>
      </c>
    </row>
    <row r="108" spans="1:10" ht="24.75" customHeight="1">
      <c r="A108" s="177" t="s">
        <v>286</v>
      </c>
      <c r="B108" s="191" t="s">
        <v>254</v>
      </c>
      <c r="C108" s="186"/>
      <c r="D108" s="187"/>
      <c r="E108" s="188"/>
      <c r="F108" s="187"/>
      <c r="G108" s="187"/>
      <c r="H108" s="187"/>
      <c r="I108" s="205">
        <f t="shared" si="0"/>
        <v>0</v>
      </c>
      <c r="J108" s="206">
        <f t="shared" si="1"/>
        <v>0</v>
      </c>
    </row>
    <row r="109" spans="1:10" ht="24.75" customHeight="1">
      <c r="A109" s="177" t="s">
        <v>301</v>
      </c>
      <c r="B109" s="191" t="s">
        <v>302</v>
      </c>
      <c r="C109" s="186"/>
      <c r="D109" s="187"/>
      <c r="E109" s="188"/>
      <c r="F109" s="187"/>
      <c r="G109" s="187"/>
      <c r="H109" s="187"/>
      <c r="I109" s="205">
        <f t="shared" si="0"/>
        <v>0</v>
      </c>
      <c r="J109" s="206">
        <f t="shared" si="1"/>
        <v>0</v>
      </c>
    </row>
    <row r="110" spans="1:10" ht="24.75" customHeight="1">
      <c r="A110" s="177" t="s">
        <v>294</v>
      </c>
      <c r="B110" s="191" t="s">
        <v>276</v>
      </c>
      <c r="C110" s="186"/>
      <c r="D110" s="187"/>
      <c r="E110" s="188">
        <f>'КНИГА КРЕДИТОВ'!AE52</f>
        <v>0</v>
      </c>
      <c r="F110" s="187"/>
      <c r="G110" s="187"/>
      <c r="H110" s="187"/>
      <c r="I110" s="205">
        <f t="shared" si="0"/>
        <v>0</v>
      </c>
      <c r="J110" s="206">
        <f t="shared" si="1"/>
        <v>0</v>
      </c>
    </row>
    <row r="111" spans="1:10" ht="24.75" customHeight="1">
      <c r="A111" s="177" t="s">
        <v>295</v>
      </c>
      <c r="B111" s="191" t="s">
        <v>259</v>
      </c>
      <c r="C111" s="186"/>
      <c r="D111" s="187"/>
      <c r="E111" s="188">
        <f>'КНИГА КРЕДИТОВ'!AF52</f>
        <v>0</v>
      </c>
      <c r="F111" s="187"/>
      <c r="G111" s="187"/>
      <c r="H111" s="187"/>
      <c r="I111" s="205">
        <f t="shared" si="0"/>
        <v>0</v>
      </c>
      <c r="J111" s="206">
        <f t="shared" si="1"/>
        <v>0</v>
      </c>
    </row>
    <row r="112" spans="1:10" ht="24.75" customHeight="1">
      <c r="A112" s="177" t="s">
        <v>297</v>
      </c>
      <c r="B112" s="191" t="s">
        <v>263</v>
      </c>
      <c r="C112" s="186"/>
      <c r="D112" s="187"/>
      <c r="E112" s="188">
        <f>'КНИГА КРЕДИТОВ'!AG52</f>
        <v>0</v>
      </c>
      <c r="F112" s="187"/>
      <c r="G112" s="187"/>
      <c r="H112" s="187"/>
      <c r="I112" s="205">
        <f t="shared" si="0"/>
        <v>0</v>
      </c>
      <c r="J112" s="206">
        <f t="shared" si="1"/>
        <v>0</v>
      </c>
    </row>
    <row r="113" spans="1:10" ht="24.75" customHeight="1">
      <c r="A113" s="177" t="s">
        <v>298</v>
      </c>
      <c r="B113" s="191" t="s">
        <v>280</v>
      </c>
      <c r="C113" s="186"/>
      <c r="D113" s="187"/>
      <c r="E113" s="188"/>
      <c r="F113" s="187"/>
      <c r="G113" s="187"/>
      <c r="H113" s="187"/>
      <c r="I113" s="205">
        <f t="shared" si="0"/>
        <v>0</v>
      </c>
      <c r="J113" s="206">
        <f t="shared" si="1"/>
        <v>0</v>
      </c>
    </row>
    <row r="114" spans="1:10" ht="24.75" customHeight="1">
      <c r="A114" s="177" t="s">
        <v>299</v>
      </c>
      <c r="B114" s="191" t="s">
        <v>281</v>
      </c>
      <c r="C114" s="186"/>
      <c r="D114" s="187"/>
      <c r="E114" s="188"/>
      <c r="F114" s="187"/>
      <c r="G114" s="187"/>
      <c r="H114" s="187"/>
      <c r="I114" s="205">
        <f t="shared" si="0"/>
        <v>0</v>
      </c>
      <c r="J114" s="206">
        <f t="shared" si="1"/>
        <v>0</v>
      </c>
    </row>
    <row r="115" spans="1:10" ht="24.75" customHeight="1">
      <c r="A115" s="177" t="s">
        <v>300</v>
      </c>
      <c r="B115" s="191" t="s">
        <v>266</v>
      </c>
      <c r="C115" s="186"/>
      <c r="D115" s="187"/>
      <c r="E115" s="188">
        <f>'КНИГА КРЕДИТОВ'!AH52</f>
        <v>0</v>
      </c>
      <c r="F115" s="187"/>
      <c r="G115" s="187"/>
      <c r="H115" s="187"/>
      <c r="I115" s="205">
        <f t="shared" si="0"/>
        <v>0</v>
      </c>
      <c r="J115" s="206">
        <f t="shared" si="1"/>
        <v>0</v>
      </c>
    </row>
    <row r="116" spans="1:10" ht="24.75" customHeight="1">
      <c r="A116" s="177" t="s">
        <v>304</v>
      </c>
      <c r="B116" s="191" t="s">
        <v>305</v>
      </c>
      <c r="C116" s="186"/>
      <c r="D116" s="187"/>
      <c r="E116" s="188"/>
      <c r="F116" s="187"/>
      <c r="G116" s="187"/>
      <c r="H116" s="187"/>
      <c r="I116" s="205">
        <f t="shared" si="0"/>
        <v>0</v>
      </c>
      <c r="J116" s="206">
        <f t="shared" si="1"/>
        <v>0</v>
      </c>
    </row>
    <row r="117" spans="1:10" ht="24.75" customHeight="1">
      <c r="A117" s="177" t="s">
        <v>303</v>
      </c>
      <c r="B117" s="191" t="s">
        <v>260</v>
      </c>
      <c r="C117" s="186"/>
      <c r="D117" s="187"/>
      <c r="E117" s="188"/>
      <c r="F117" s="187"/>
      <c r="G117" s="187"/>
      <c r="H117" s="187"/>
      <c r="I117" s="205">
        <f t="shared" si="0"/>
        <v>0</v>
      </c>
      <c r="J117" s="206">
        <f t="shared" si="1"/>
        <v>0</v>
      </c>
    </row>
    <row r="118" spans="1:10" ht="24.75" customHeight="1">
      <c r="A118" s="177" t="s">
        <v>306</v>
      </c>
      <c r="B118" s="191" t="s">
        <v>257</v>
      </c>
      <c r="C118" s="186"/>
      <c r="D118" s="187"/>
      <c r="E118" s="188"/>
      <c r="F118" s="187"/>
      <c r="G118" s="187"/>
      <c r="H118" s="187"/>
      <c r="I118" s="205">
        <f t="shared" si="0"/>
        <v>0</v>
      </c>
      <c r="J118" s="206">
        <f t="shared" si="1"/>
        <v>0</v>
      </c>
    </row>
    <row r="119" spans="1:10" ht="24.75" customHeight="1">
      <c r="A119" s="177" t="s">
        <v>307</v>
      </c>
      <c r="B119" s="191" t="s">
        <v>264</v>
      </c>
      <c r="C119" s="186"/>
      <c r="D119" s="187"/>
      <c r="E119" s="188"/>
      <c r="F119" s="187"/>
      <c r="G119" s="187"/>
      <c r="H119" s="187"/>
      <c r="I119" s="205">
        <f t="shared" si="0"/>
        <v>0</v>
      </c>
      <c r="J119" s="206">
        <f t="shared" si="1"/>
        <v>0</v>
      </c>
    </row>
    <row r="120" spans="1:10" ht="36.75" customHeight="1">
      <c r="A120" s="193" t="s">
        <v>268</v>
      </c>
      <c r="B120" s="184"/>
      <c r="C120" s="178">
        <v>245</v>
      </c>
      <c r="D120" s="210"/>
      <c r="E120" s="211"/>
      <c r="F120" s="210"/>
      <c r="G120" s="210"/>
      <c r="H120" s="210"/>
      <c r="I120" s="210"/>
      <c r="J120" s="212"/>
    </row>
    <row r="121" spans="1:10" ht="14.25" customHeight="1">
      <c r="A121" s="257" t="s">
        <v>194</v>
      </c>
      <c r="B121" s="239"/>
      <c r="C121" s="245">
        <v>300</v>
      </c>
      <c r="D121" s="241"/>
      <c r="E121" s="258"/>
      <c r="F121" s="241"/>
      <c r="G121" s="241"/>
      <c r="H121" s="241"/>
      <c r="I121" s="241"/>
      <c r="J121" s="243"/>
    </row>
    <row r="122" spans="1:10" ht="24">
      <c r="A122" s="37" t="s">
        <v>195</v>
      </c>
      <c r="B122" s="33"/>
      <c r="C122" s="104" t="s">
        <v>155</v>
      </c>
      <c r="D122" s="205"/>
      <c r="E122" s="213"/>
      <c r="F122" s="205"/>
      <c r="G122" s="205"/>
      <c r="H122" s="205"/>
      <c r="I122" s="205"/>
      <c r="J122" s="206"/>
    </row>
    <row r="123" spans="1:10" ht="24.75" customHeight="1">
      <c r="A123" s="189" t="s">
        <v>196</v>
      </c>
      <c r="B123" s="33"/>
      <c r="C123" s="104" t="s">
        <v>156</v>
      </c>
      <c r="D123" s="205"/>
      <c r="E123" s="213"/>
      <c r="F123" s="205"/>
      <c r="G123" s="205"/>
      <c r="H123" s="205"/>
      <c r="I123" s="205"/>
      <c r="J123" s="206"/>
    </row>
    <row r="124" spans="1:10" ht="22.5">
      <c r="A124" s="189" t="s">
        <v>197</v>
      </c>
      <c r="B124" s="33"/>
      <c r="C124" s="104" t="s">
        <v>157</v>
      </c>
      <c r="D124" s="205"/>
      <c r="E124" s="213"/>
      <c r="F124" s="205"/>
      <c r="G124" s="205"/>
      <c r="H124" s="205"/>
      <c r="I124" s="205"/>
      <c r="J124" s="206"/>
    </row>
    <row r="125" spans="1:10" ht="12.75">
      <c r="A125" s="189" t="s">
        <v>198</v>
      </c>
      <c r="B125" s="33"/>
      <c r="C125" s="104" t="s">
        <v>158</v>
      </c>
      <c r="D125" s="205"/>
      <c r="E125" s="213"/>
      <c r="F125" s="205"/>
      <c r="G125" s="205"/>
      <c r="H125" s="205"/>
      <c r="I125" s="205"/>
      <c r="J125" s="206"/>
    </row>
    <row r="126" spans="1:10" ht="12.75">
      <c r="A126" s="189" t="s">
        <v>199</v>
      </c>
      <c r="B126" s="33"/>
      <c r="C126" s="104" t="s">
        <v>159</v>
      </c>
      <c r="D126" s="205"/>
      <c r="E126" s="213"/>
      <c r="F126" s="205"/>
      <c r="G126" s="205"/>
      <c r="H126" s="205"/>
      <c r="I126" s="205"/>
      <c r="J126" s="206"/>
    </row>
    <row r="127" spans="1:10" ht="13.5" thickBot="1">
      <c r="A127" s="189" t="s">
        <v>200</v>
      </c>
      <c r="B127" s="194"/>
      <c r="C127" s="195" t="s">
        <v>160</v>
      </c>
      <c r="D127" s="214"/>
      <c r="E127" s="215"/>
      <c r="F127" s="214"/>
      <c r="G127" s="214"/>
      <c r="H127" s="214"/>
      <c r="I127" s="214"/>
      <c r="J127" s="216"/>
    </row>
    <row r="128" spans="1:10" ht="9.75" customHeight="1">
      <c r="A128" s="173"/>
      <c r="B128" s="54"/>
      <c r="C128" s="54"/>
      <c r="D128" s="54"/>
      <c r="E128" s="54"/>
      <c r="F128" s="54"/>
      <c r="G128" s="54"/>
      <c r="H128" s="54"/>
      <c r="I128" s="54"/>
      <c r="J128" s="54"/>
    </row>
    <row r="129" spans="1:10" ht="13.5" customHeight="1">
      <c r="A129" s="166"/>
      <c r="B129" s="167"/>
      <c r="C129" s="167"/>
      <c r="D129" s="22"/>
      <c r="E129" s="19"/>
      <c r="F129" s="20" t="s">
        <v>67</v>
      </c>
      <c r="G129" s="20"/>
      <c r="H129" s="21"/>
      <c r="I129" s="74"/>
      <c r="J129" s="157"/>
    </row>
    <row r="130" spans="1:10" ht="9.75" customHeight="1">
      <c r="A130" s="17" t="s">
        <v>216</v>
      </c>
      <c r="B130" s="17" t="s">
        <v>12</v>
      </c>
      <c r="C130" s="17" t="s">
        <v>48</v>
      </c>
      <c r="D130" s="18" t="s">
        <v>40</v>
      </c>
      <c r="E130" s="22" t="s">
        <v>5</v>
      </c>
      <c r="F130" s="23" t="s">
        <v>5</v>
      </c>
      <c r="G130" s="24" t="s">
        <v>5</v>
      </c>
      <c r="H130" s="24"/>
      <c r="I130" s="40"/>
      <c r="J130" s="101" t="s">
        <v>66</v>
      </c>
    </row>
    <row r="131" spans="1:10" ht="9.75" customHeight="1">
      <c r="A131" s="16"/>
      <c r="B131" s="17" t="s">
        <v>13</v>
      </c>
      <c r="C131" s="17" t="s">
        <v>49</v>
      </c>
      <c r="D131" s="18" t="s">
        <v>41</v>
      </c>
      <c r="E131" s="25" t="s">
        <v>44</v>
      </c>
      <c r="F131" s="18" t="s">
        <v>6</v>
      </c>
      <c r="G131" s="18" t="s">
        <v>71</v>
      </c>
      <c r="H131" s="18" t="s">
        <v>68</v>
      </c>
      <c r="I131" s="18" t="s">
        <v>8</v>
      </c>
      <c r="J131" s="101" t="s">
        <v>41</v>
      </c>
    </row>
    <row r="132" spans="1:10" ht="15" customHeight="1">
      <c r="A132" s="168"/>
      <c r="B132" s="169" t="s">
        <v>14</v>
      </c>
      <c r="C132" s="169" t="s">
        <v>241</v>
      </c>
      <c r="D132" s="170" t="s">
        <v>42</v>
      </c>
      <c r="E132" s="171" t="s">
        <v>7</v>
      </c>
      <c r="F132" s="170" t="s">
        <v>7</v>
      </c>
      <c r="G132" s="170" t="s">
        <v>45</v>
      </c>
      <c r="H132" s="170" t="s">
        <v>69</v>
      </c>
      <c r="I132" s="170"/>
      <c r="J132" s="158" t="s">
        <v>42</v>
      </c>
    </row>
    <row r="133" spans="1:10" ht="9.75" customHeight="1" thickBot="1">
      <c r="A133" s="26">
        <v>1</v>
      </c>
      <c r="B133" s="27">
        <v>2</v>
      </c>
      <c r="C133" s="27">
        <v>3</v>
      </c>
      <c r="D133" s="28" t="s">
        <v>2</v>
      </c>
      <c r="E133" s="29" t="s">
        <v>3</v>
      </c>
      <c r="F133" s="28" t="s">
        <v>9</v>
      </c>
      <c r="G133" s="28" t="s">
        <v>10</v>
      </c>
      <c r="H133" s="28" t="s">
        <v>11</v>
      </c>
      <c r="I133" s="28" t="s">
        <v>32</v>
      </c>
      <c r="J133" s="30" t="s">
        <v>70</v>
      </c>
    </row>
    <row r="134" spans="1:10" ht="24.75" customHeight="1">
      <c r="A134" s="141" t="s">
        <v>201</v>
      </c>
      <c r="B134" s="190"/>
      <c r="C134" s="41" t="s">
        <v>161</v>
      </c>
      <c r="D134" s="249"/>
      <c r="E134" s="208"/>
      <c r="F134" s="207"/>
      <c r="G134" s="207"/>
      <c r="H134" s="207"/>
      <c r="I134" s="207"/>
      <c r="J134" s="209"/>
    </row>
    <row r="135" spans="1:10" ht="24.75" customHeight="1">
      <c r="A135" s="37" t="s">
        <v>202</v>
      </c>
      <c r="B135" s="33"/>
      <c r="C135" s="39">
        <v>410</v>
      </c>
      <c r="D135" s="205"/>
      <c r="E135" s="213"/>
      <c r="F135" s="205"/>
      <c r="G135" s="205"/>
      <c r="H135" s="205"/>
      <c r="I135" s="205"/>
      <c r="J135" s="206"/>
    </row>
    <row r="136" spans="1:10" ht="24.75" customHeight="1">
      <c r="A136" s="189" t="s">
        <v>203</v>
      </c>
      <c r="B136" s="33"/>
      <c r="C136" s="39" t="s">
        <v>162</v>
      </c>
      <c r="D136" s="205"/>
      <c r="E136" s="213"/>
      <c r="F136" s="205"/>
      <c r="G136" s="205"/>
      <c r="H136" s="205"/>
      <c r="I136" s="205"/>
      <c r="J136" s="206"/>
    </row>
    <row r="137" spans="1:10" ht="24.75" customHeight="1">
      <c r="A137" s="141" t="s">
        <v>204</v>
      </c>
      <c r="B137" s="128"/>
      <c r="C137" s="39" t="s">
        <v>163</v>
      </c>
      <c r="D137" s="311">
        <f>D138+D140</f>
        <v>0</v>
      </c>
      <c r="E137" s="126">
        <f>E138+E140</f>
        <v>0</v>
      </c>
      <c r="F137" s="126"/>
      <c r="G137" s="126"/>
      <c r="H137" s="126"/>
      <c r="I137" s="217">
        <f>E137+G137</f>
        <v>0</v>
      </c>
      <c r="J137" s="217">
        <f>D137-I137</f>
        <v>0</v>
      </c>
    </row>
    <row r="138" spans="1:10" ht="24.75" customHeight="1">
      <c r="A138" s="37" t="s">
        <v>205</v>
      </c>
      <c r="B138" s="128"/>
      <c r="C138" s="39" t="s">
        <v>59</v>
      </c>
      <c r="D138" s="311"/>
      <c r="E138" s="126"/>
      <c r="F138" s="126"/>
      <c r="G138" s="126"/>
      <c r="H138" s="126"/>
      <c r="I138" s="126"/>
      <c r="J138" s="127"/>
    </row>
    <row r="139" spans="1:10" ht="24.75" customHeight="1">
      <c r="A139" s="189" t="s">
        <v>206</v>
      </c>
      <c r="B139" s="128"/>
      <c r="C139" s="39" t="s">
        <v>60</v>
      </c>
      <c r="D139" s="311"/>
      <c r="E139" s="126"/>
      <c r="F139" s="126"/>
      <c r="G139" s="126"/>
      <c r="H139" s="126"/>
      <c r="I139" s="126"/>
      <c r="J139" s="127"/>
    </row>
    <row r="140" spans="1:10" ht="24.75" customHeight="1">
      <c r="A140" s="37" t="s">
        <v>207</v>
      </c>
      <c r="B140" s="128"/>
      <c r="C140" s="39" t="s">
        <v>164</v>
      </c>
      <c r="D140" s="311">
        <f>D141+D144+D147</f>
        <v>0</v>
      </c>
      <c r="E140" s="126">
        <f>E141+E144+E147</f>
        <v>0</v>
      </c>
      <c r="F140" s="126"/>
      <c r="G140" s="126"/>
      <c r="H140" s="126"/>
      <c r="I140" s="217">
        <f>E140+G140</f>
        <v>0</v>
      </c>
      <c r="J140" s="217">
        <f>D140-I140</f>
        <v>0</v>
      </c>
    </row>
    <row r="141" spans="1:10" ht="24.75" customHeight="1">
      <c r="A141" s="189" t="s">
        <v>208</v>
      </c>
      <c r="B141" s="128"/>
      <c r="C141" s="39" t="s">
        <v>165</v>
      </c>
      <c r="D141" s="312">
        <f>D142+D143</f>
        <v>0</v>
      </c>
      <c r="E141" s="125">
        <f>E142+E143</f>
        <v>0</v>
      </c>
      <c r="F141" s="125"/>
      <c r="G141" s="125"/>
      <c r="H141" s="125"/>
      <c r="I141" s="217">
        <f aca="true" t="shared" si="2" ref="I141:I149">E141+G141</f>
        <v>0</v>
      </c>
      <c r="J141" s="217">
        <f aca="true" t="shared" si="3" ref="J141:J149">D141-I141</f>
        <v>0</v>
      </c>
    </row>
    <row r="142" spans="1:10" ht="24.75" customHeight="1">
      <c r="A142" s="189" t="s">
        <v>296</v>
      </c>
      <c r="B142" s="128">
        <v>29</v>
      </c>
      <c r="C142" s="39"/>
      <c r="D142" s="311"/>
      <c r="E142" s="126">
        <f>'КНИГА КРЕДИТОВ'!Q52</f>
        <v>0</v>
      </c>
      <c r="F142" s="126"/>
      <c r="G142" s="126"/>
      <c r="H142" s="126"/>
      <c r="I142" s="205">
        <f t="shared" si="2"/>
        <v>0</v>
      </c>
      <c r="J142" s="206">
        <f t="shared" si="3"/>
        <v>0</v>
      </c>
    </row>
    <row r="143" spans="1:10" ht="24.75" customHeight="1">
      <c r="A143" s="189" t="s">
        <v>296</v>
      </c>
      <c r="B143" s="128" t="s">
        <v>262</v>
      </c>
      <c r="C143" s="39"/>
      <c r="D143" s="311"/>
      <c r="E143" s="126"/>
      <c r="F143" s="126"/>
      <c r="G143" s="126"/>
      <c r="H143" s="126"/>
      <c r="I143" s="205">
        <f t="shared" si="2"/>
        <v>0</v>
      </c>
      <c r="J143" s="206">
        <f t="shared" si="3"/>
        <v>0</v>
      </c>
    </row>
    <row r="144" spans="1:10" ht="24.75" customHeight="1">
      <c r="A144" s="189" t="s">
        <v>209</v>
      </c>
      <c r="B144" s="128"/>
      <c r="C144" s="39" t="s">
        <v>166</v>
      </c>
      <c r="D144" s="312">
        <f>D145+D146</f>
        <v>0</v>
      </c>
      <c r="E144" s="125">
        <f>E145+E146</f>
        <v>0</v>
      </c>
      <c r="F144" s="125"/>
      <c r="G144" s="125"/>
      <c r="H144" s="125"/>
      <c r="I144" s="217">
        <f>E144+G144</f>
        <v>0</v>
      </c>
      <c r="J144" s="217">
        <f>D144-I144</f>
        <v>0</v>
      </c>
    </row>
    <row r="145" spans="1:10" ht="24.75" customHeight="1">
      <c r="A145" s="189" t="s">
        <v>296</v>
      </c>
      <c r="B145" s="128">
        <v>29</v>
      </c>
      <c r="C145" s="39"/>
      <c r="D145" s="311"/>
      <c r="E145" s="126">
        <f>'КНИГА КРЕДИТОВ'!R52</f>
        <v>0</v>
      </c>
      <c r="F145" s="126"/>
      <c r="G145" s="126"/>
      <c r="H145" s="126"/>
      <c r="I145" s="205">
        <f t="shared" si="2"/>
        <v>0</v>
      </c>
      <c r="J145" s="206">
        <f t="shared" si="3"/>
        <v>0</v>
      </c>
    </row>
    <row r="146" spans="1:10" ht="24.75" customHeight="1">
      <c r="A146" s="189" t="s">
        <v>296</v>
      </c>
      <c r="B146" s="128" t="s">
        <v>262</v>
      </c>
      <c r="C146" s="39"/>
      <c r="D146" s="311"/>
      <c r="E146" s="126"/>
      <c r="F146" s="126"/>
      <c r="G146" s="126"/>
      <c r="H146" s="126"/>
      <c r="I146" s="205">
        <f t="shared" si="2"/>
        <v>0</v>
      </c>
      <c r="J146" s="206">
        <f t="shared" si="3"/>
        <v>0</v>
      </c>
    </row>
    <row r="147" spans="1:10" ht="24.75" customHeight="1">
      <c r="A147" s="189" t="s">
        <v>210</v>
      </c>
      <c r="B147" s="129"/>
      <c r="C147" s="124">
        <v>853</v>
      </c>
      <c r="D147" s="312">
        <f>D148+D149</f>
        <v>0</v>
      </c>
      <c r="E147" s="125">
        <f>E148+E149</f>
        <v>0</v>
      </c>
      <c r="F147" s="125"/>
      <c r="G147" s="125"/>
      <c r="H147" s="125"/>
      <c r="I147" s="217">
        <f>E147+G147</f>
        <v>0</v>
      </c>
      <c r="J147" s="217">
        <f>D147-I147</f>
        <v>0</v>
      </c>
    </row>
    <row r="148" spans="1:10" ht="24.75" customHeight="1">
      <c r="A148" s="113" t="s">
        <v>296</v>
      </c>
      <c r="B148" s="191" t="s">
        <v>261</v>
      </c>
      <c r="C148" s="124"/>
      <c r="D148" s="311"/>
      <c r="E148" s="126">
        <f>'КНИГА КРЕДИТОВ'!S52</f>
        <v>0</v>
      </c>
      <c r="F148" s="126"/>
      <c r="G148" s="126"/>
      <c r="H148" s="126"/>
      <c r="I148" s="205">
        <f t="shared" si="2"/>
        <v>0</v>
      </c>
      <c r="J148" s="206">
        <f t="shared" si="3"/>
        <v>0</v>
      </c>
    </row>
    <row r="149" spans="1:10" ht="24.75" customHeight="1">
      <c r="A149" s="113" t="s">
        <v>296</v>
      </c>
      <c r="B149" s="191" t="s">
        <v>262</v>
      </c>
      <c r="C149" s="124"/>
      <c r="D149" s="311"/>
      <c r="E149" s="126"/>
      <c r="F149" s="126"/>
      <c r="G149" s="126"/>
      <c r="H149" s="126"/>
      <c r="I149" s="205">
        <f t="shared" si="2"/>
        <v>0</v>
      </c>
      <c r="J149" s="206">
        <f t="shared" si="3"/>
        <v>0</v>
      </c>
    </row>
    <row r="150" spans="1:10" ht="24.75" customHeight="1">
      <c r="A150" s="37" t="s">
        <v>211</v>
      </c>
      <c r="B150" s="128"/>
      <c r="C150" s="39" t="s">
        <v>167</v>
      </c>
      <c r="D150" s="311"/>
      <c r="E150" s="126"/>
      <c r="F150" s="126"/>
      <c r="G150" s="126"/>
      <c r="H150" s="126"/>
      <c r="I150" s="126"/>
      <c r="J150" s="127"/>
    </row>
    <row r="151" spans="1:10" ht="24.75" customHeight="1">
      <c r="A151" s="189" t="s">
        <v>212</v>
      </c>
      <c r="B151" s="128"/>
      <c r="C151" s="39" t="s">
        <v>168</v>
      </c>
      <c r="D151" s="311"/>
      <c r="E151" s="126"/>
      <c r="F151" s="126"/>
      <c r="G151" s="126"/>
      <c r="H151" s="126"/>
      <c r="I151" s="126"/>
      <c r="J151" s="127"/>
    </row>
    <row r="152" spans="1:10" ht="24.75" customHeight="1" thickBot="1">
      <c r="A152" s="189" t="s">
        <v>213</v>
      </c>
      <c r="B152" s="132"/>
      <c r="C152" s="130">
        <v>863</v>
      </c>
      <c r="D152" s="313"/>
      <c r="E152" s="131"/>
      <c r="F152" s="131"/>
      <c r="G152" s="131"/>
      <c r="H152" s="131"/>
      <c r="I152" s="131"/>
      <c r="J152" s="192"/>
    </row>
    <row r="153" spans="1:10" ht="20.25" customHeight="1" thickBot="1">
      <c r="A153" s="81" t="s">
        <v>34</v>
      </c>
      <c r="B153" s="51">
        <v>450</v>
      </c>
      <c r="C153" s="51" t="s">
        <v>28</v>
      </c>
      <c r="D153" s="306">
        <f>D22-D47</f>
        <v>0</v>
      </c>
      <c r="E153" s="218">
        <f>E22-E47</f>
        <v>0</v>
      </c>
      <c r="F153" s="219"/>
      <c r="G153" s="219"/>
      <c r="H153" s="219"/>
      <c r="I153" s="218">
        <f>I22-I47</f>
        <v>0</v>
      </c>
      <c r="J153" s="52" t="s">
        <v>28</v>
      </c>
    </row>
    <row r="154" spans="1:10" ht="12.75" customHeight="1">
      <c r="A154" s="332" t="s">
        <v>221</v>
      </c>
      <c r="B154" s="333"/>
      <c r="C154" s="333"/>
      <c r="D154" s="333"/>
      <c r="E154" s="333"/>
      <c r="F154" s="333"/>
      <c r="G154" s="54"/>
      <c r="H154" s="54"/>
      <c r="I154" s="54"/>
      <c r="J154" s="54"/>
    </row>
    <row r="155" spans="2:10" ht="15">
      <c r="B155" s="14" t="s">
        <v>54</v>
      </c>
      <c r="C155" s="14"/>
      <c r="E155" s="4"/>
      <c r="F155" s="4"/>
      <c r="G155" s="4"/>
      <c r="H155" s="4"/>
      <c r="J155" s="164" t="s">
        <v>94</v>
      </c>
    </row>
    <row r="156" spans="1:10" ht="11.25" customHeight="1">
      <c r="A156" s="71"/>
      <c r="B156" s="82"/>
      <c r="C156" s="82"/>
      <c r="D156" s="305"/>
      <c r="E156" s="72"/>
      <c r="F156" s="72"/>
      <c r="G156" s="72"/>
      <c r="H156" s="72"/>
      <c r="I156" s="72"/>
      <c r="J156" s="73"/>
    </row>
    <row r="157" spans="1:10" ht="12.75">
      <c r="A157" s="16"/>
      <c r="B157" s="17"/>
      <c r="C157" s="17"/>
      <c r="D157" s="18"/>
      <c r="E157" s="19"/>
      <c r="F157" s="20" t="s">
        <v>67</v>
      </c>
      <c r="G157" s="20"/>
      <c r="H157" s="21"/>
      <c r="I157" s="74"/>
      <c r="J157" s="101"/>
    </row>
    <row r="158" spans="1:10" ht="10.5" customHeight="1">
      <c r="A158" s="83"/>
      <c r="B158" s="17" t="s">
        <v>12</v>
      </c>
      <c r="C158" s="17" t="s">
        <v>48</v>
      </c>
      <c r="D158" s="18" t="s">
        <v>40</v>
      </c>
      <c r="E158" s="22" t="s">
        <v>5</v>
      </c>
      <c r="F158" s="23" t="s">
        <v>5</v>
      </c>
      <c r="G158" s="24" t="s">
        <v>5</v>
      </c>
      <c r="H158" s="24"/>
      <c r="I158" s="40"/>
      <c r="J158" s="101" t="s">
        <v>66</v>
      </c>
    </row>
    <row r="159" spans="1:10" ht="10.5" customHeight="1">
      <c r="A159" s="17" t="s">
        <v>216</v>
      </c>
      <c r="B159" s="17" t="s">
        <v>13</v>
      </c>
      <c r="C159" s="17" t="s">
        <v>49</v>
      </c>
      <c r="D159" s="18" t="s">
        <v>41</v>
      </c>
      <c r="E159" s="25" t="s">
        <v>44</v>
      </c>
      <c r="F159" s="18" t="s">
        <v>6</v>
      </c>
      <c r="G159" s="18" t="s">
        <v>71</v>
      </c>
      <c r="H159" s="18" t="s">
        <v>68</v>
      </c>
      <c r="I159" s="18" t="s">
        <v>8</v>
      </c>
      <c r="J159" s="101" t="s">
        <v>41</v>
      </c>
    </row>
    <row r="160" spans="1:10" ht="9.75" customHeight="1">
      <c r="A160" s="16"/>
      <c r="B160" s="17" t="s">
        <v>14</v>
      </c>
      <c r="C160" s="17" t="s">
        <v>222</v>
      </c>
      <c r="D160" s="18" t="s">
        <v>42</v>
      </c>
      <c r="E160" s="25" t="s">
        <v>7</v>
      </c>
      <c r="F160" s="18" t="s">
        <v>7</v>
      </c>
      <c r="G160" s="18" t="s">
        <v>45</v>
      </c>
      <c r="H160" s="18" t="s">
        <v>69</v>
      </c>
      <c r="I160" s="18"/>
      <c r="J160" s="101" t="s">
        <v>42</v>
      </c>
    </row>
    <row r="161" spans="1:10" ht="9.75" customHeight="1" thickBot="1">
      <c r="A161" s="26">
        <v>1</v>
      </c>
      <c r="B161" s="27">
        <v>2</v>
      </c>
      <c r="C161" s="27"/>
      <c r="D161" s="28" t="s">
        <v>2</v>
      </c>
      <c r="E161" s="29" t="s">
        <v>3</v>
      </c>
      <c r="F161" s="28" t="s">
        <v>9</v>
      </c>
      <c r="G161" s="28" t="s">
        <v>10</v>
      </c>
      <c r="H161" s="28" t="s">
        <v>11</v>
      </c>
      <c r="I161" s="28" t="s">
        <v>32</v>
      </c>
      <c r="J161" s="30" t="s">
        <v>70</v>
      </c>
    </row>
    <row r="162" spans="1:10" ht="22.5">
      <c r="A162" s="84" t="s">
        <v>108</v>
      </c>
      <c r="B162" s="75" t="s">
        <v>18</v>
      </c>
      <c r="C162" s="85"/>
      <c r="D162" s="314">
        <f>D186</f>
        <v>0</v>
      </c>
      <c r="E162" s="223">
        <f>E186</f>
        <v>0</v>
      </c>
      <c r="F162" s="208"/>
      <c r="G162" s="207"/>
      <c r="H162" s="207"/>
      <c r="I162" s="223">
        <f>I186</f>
        <v>0</v>
      </c>
      <c r="J162" s="223"/>
    </row>
    <row r="163" spans="1:10" ht="9.75" customHeight="1">
      <c r="A163" s="35" t="s">
        <v>20</v>
      </c>
      <c r="B163" s="86"/>
      <c r="C163" s="87"/>
      <c r="D163" s="87"/>
      <c r="E163" s="42"/>
      <c r="F163" s="42"/>
      <c r="G163" s="38"/>
      <c r="H163" s="38"/>
      <c r="I163" s="38"/>
      <c r="J163" s="43"/>
    </row>
    <row r="164" spans="1:10" ht="17.25" customHeight="1">
      <c r="A164" s="37" t="s">
        <v>55</v>
      </c>
      <c r="B164" s="88" t="s">
        <v>21</v>
      </c>
      <c r="C164" s="76"/>
      <c r="D164" s="31"/>
      <c r="E164" s="31"/>
      <c r="F164" s="31"/>
      <c r="G164" s="32"/>
      <c r="H164" s="32"/>
      <c r="I164" s="32"/>
      <c r="J164" s="34"/>
    </row>
    <row r="165" spans="1:10" ht="12.75" customHeight="1">
      <c r="A165" s="35" t="s">
        <v>223</v>
      </c>
      <c r="B165" s="86"/>
      <c r="C165" s="87"/>
      <c r="D165" s="42"/>
      <c r="E165" s="42"/>
      <c r="F165" s="42"/>
      <c r="G165" s="38"/>
      <c r="H165" s="38"/>
      <c r="I165" s="38"/>
      <c r="J165" s="43"/>
    </row>
    <row r="166" spans="1:10" ht="12.75">
      <c r="A166" s="165" t="s">
        <v>224</v>
      </c>
      <c r="B166" s="140"/>
      <c r="C166" s="142" t="s">
        <v>214</v>
      </c>
      <c r="D166" s="31"/>
      <c r="E166" s="31"/>
      <c r="F166" s="31"/>
      <c r="G166" s="32"/>
      <c r="H166" s="32"/>
      <c r="I166" s="32"/>
      <c r="J166" s="34"/>
    </row>
    <row r="167" spans="1:10" ht="22.5">
      <c r="A167" s="165" t="s">
        <v>225</v>
      </c>
      <c r="B167" s="140"/>
      <c r="C167" s="142">
        <v>520</v>
      </c>
      <c r="D167" s="31"/>
      <c r="E167" s="31"/>
      <c r="F167" s="31"/>
      <c r="G167" s="32"/>
      <c r="H167" s="32"/>
      <c r="I167" s="32"/>
      <c r="J167" s="34"/>
    </row>
    <row r="168" spans="1:10" ht="22.5">
      <c r="A168" s="165" t="s">
        <v>226</v>
      </c>
      <c r="B168" s="136"/>
      <c r="C168" s="143">
        <v>620</v>
      </c>
      <c r="D168" s="31"/>
      <c r="E168" s="31"/>
      <c r="F168" s="31"/>
      <c r="G168" s="32"/>
      <c r="H168" s="32"/>
      <c r="I168" s="32"/>
      <c r="J168" s="34"/>
    </row>
    <row r="169" spans="1:10" ht="17.25" customHeight="1">
      <c r="A169" s="165" t="s">
        <v>242</v>
      </c>
      <c r="B169" s="137"/>
      <c r="C169" s="144">
        <v>540</v>
      </c>
      <c r="D169" s="31"/>
      <c r="E169" s="31"/>
      <c r="F169" s="31"/>
      <c r="G169" s="32"/>
      <c r="H169" s="32"/>
      <c r="I169" s="32"/>
      <c r="J169" s="34"/>
    </row>
    <row r="170" spans="1:10" ht="18" customHeight="1">
      <c r="A170" s="165" t="s">
        <v>243</v>
      </c>
      <c r="B170" s="138"/>
      <c r="C170" s="145">
        <v>640</v>
      </c>
      <c r="D170" s="31"/>
      <c r="E170" s="31"/>
      <c r="F170" s="31"/>
      <c r="G170" s="32"/>
      <c r="H170" s="32"/>
      <c r="I170" s="32"/>
      <c r="J170" s="34"/>
    </row>
    <row r="171" spans="1:10" ht="22.5">
      <c r="A171" s="165" t="s">
        <v>227</v>
      </c>
      <c r="B171" s="138"/>
      <c r="C171" s="146">
        <v>710</v>
      </c>
      <c r="D171" s="31"/>
      <c r="E171" s="31"/>
      <c r="F171" s="31"/>
      <c r="G171" s="32"/>
      <c r="H171" s="32"/>
      <c r="I171" s="32"/>
      <c r="J171" s="34"/>
    </row>
    <row r="172" spans="1:10" ht="22.5">
      <c r="A172" s="165" t="s">
        <v>228</v>
      </c>
      <c r="B172" s="139"/>
      <c r="C172" s="147" t="s">
        <v>133</v>
      </c>
      <c r="D172" s="31"/>
      <c r="E172" s="31"/>
      <c r="F172" s="31"/>
      <c r="G172" s="32"/>
      <c r="H172" s="32"/>
      <c r="I172" s="32"/>
      <c r="J172" s="34"/>
    </row>
    <row r="173" spans="1:10" ht="16.5" customHeight="1">
      <c r="A173" s="37" t="s">
        <v>99</v>
      </c>
      <c r="B173" s="88" t="s">
        <v>95</v>
      </c>
      <c r="C173" s="76" t="s">
        <v>28</v>
      </c>
      <c r="D173" s="31"/>
      <c r="E173" s="31"/>
      <c r="F173" s="31"/>
      <c r="G173" s="32"/>
      <c r="H173" s="32"/>
      <c r="I173" s="32"/>
      <c r="J173" s="34"/>
    </row>
    <row r="174" spans="1:10" ht="12.75" customHeight="1">
      <c r="A174" s="50" t="s">
        <v>98</v>
      </c>
      <c r="B174" s="90" t="s">
        <v>96</v>
      </c>
      <c r="C174" s="76" t="s">
        <v>57</v>
      </c>
      <c r="D174" s="31"/>
      <c r="E174" s="31"/>
      <c r="F174" s="31"/>
      <c r="G174" s="32"/>
      <c r="H174" s="32"/>
      <c r="I174" s="32"/>
      <c r="J174" s="34"/>
    </row>
    <row r="175" spans="1:10" ht="12.75" customHeight="1">
      <c r="A175" s="50" t="s">
        <v>100</v>
      </c>
      <c r="B175" s="90" t="s">
        <v>97</v>
      </c>
      <c r="C175" s="76" t="s">
        <v>58</v>
      </c>
      <c r="D175" s="31"/>
      <c r="E175" s="31"/>
      <c r="F175" s="31"/>
      <c r="G175" s="32"/>
      <c r="H175" s="32"/>
      <c r="I175" s="32"/>
      <c r="J175" s="34"/>
    </row>
    <row r="176" spans="1:10" ht="20.25" customHeight="1">
      <c r="A176" s="37" t="s">
        <v>229</v>
      </c>
      <c r="B176" s="88" t="s">
        <v>43</v>
      </c>
      <c r="C176" s="76"/>
      <c r="D176" s="31"/>
      <c r="E176" s="31"/>
      <c r="F176" s="31"/>
      <c r="G176" s="32"/>
      <c r="H176" s="32"/>
      <c r="I176" s="32"/>
      <c r="J176" s="34"/>
    </row>
    <row r="177" spans="1:10" ht="12.75">
      <c r="A177" s="135" t="s">
        <v>56</v>
      </c>
      <c r="B177" s="86"/>
      <c r="C177" s="80"/>
      <c r="D177" s="23"/>
      <c r="E177" s="23"/>
      <c r="F177" s="23"/>
      <c r="G177" s="23"/>
      <c r="H177" s="23"/>
      <c r="I177" s="23"/>
      <c r="J177" s="36"/>
    </row>
    <row r="178" spans="1:10" ht="16.5" customHeight="1">
      <c r="A178" s="113"/>
      <c r="B178" s="133"/>
      <c r="C178" s="111"/>
      <c r="D178" s="31"/>
      <c r="E178" s="31"/>
      <c r="F178" s="31"/>
      <c r="G178" s="32"/>
      <c r="H178" s="32"/>
      <c r="I178" s="32"/>
      <c r="J178" s="34"/>
    </row>
    <row r="179" spans="1:10" ht="12.75">
      <c r="A179" s="113"/>
      <c r="B179" s="134"/>
      <c r="C179" s="91"/>
      <c r="D179" s="48"/>
      <c r="E179" s="48"/>
      <c r="F179" s="48"/>
      <c r="G179" s="39"/>
      <c r="H179" s="39"/>
      <c r="I179" s="39"/>
      <c r="J179" s="49"/>
    </row>
    <row r="180" spans="1:10" ht="12.75">
      <c r="A180" s="173"/>
      <c r="B180" s="174"/>
      <c r="C180" s="96"/>
      <c r="D180" s="54"/>
      <c r="E180" s="54"/>
      <c r="F180" s="54"/>
      <c r="G180" s="54"/>
      <c r="H180" s="54"/>
      <c r="I180" s="54"/>
      <c r="J180" s="54"/>
    </row>
    <row r="181" spans="1:10" ht="16.5" customHeight="1">
      <c r="A181" s="166"/>
      <c r="B181" s="167"/>
      <c r="C181" s="167"/>
      <c r="D181" s="22"/>
      <c r="E181" s="19"/>
      <c r="F181" s="20" t="s">
        <v>67</v>
      </c>
      <c r="G181" s="20"/>
      <c r="H181" s="21"/>
      <c r="I181" s="74"/>
      <c r="J181" s="157"/>
    </row>
    <row r="182" spans="1:10" ht="14.25" customHeight="1">
      <c r="A182" s="83"/>
      <c r="B182" s="17" t="s">
        <v>12</v>
      </c>
      <c r="C182" s="17" t="s">
        <v>48</v>
      </c>
      <c r="D182" s="18" t="s">
        <v>40</v>
      </c>
      <c r="E182" s="22" t="s">
        <v>5</v>
      </c>
      <c r="F182" s="23" t="s">
        <v>5</v>
      </c>
      <c r="G182" s="24" t="s">
        <v>5</v>
      </c>
      <c r="H182" s="24"/>
      <c r="I182" s="40"/>
      <c r="J182" s="101" t="s">
        <v>66</v>
      </c>
    </row>
    <row r="183" spans="1:10" ht="14.25" customHeight="1">
      <c r="A183" s="17" t="s">
        <v>216</v>
      </c>
      <c r="B183" s="17" t="s">
        <v>13</v>
      </c>
      <c r="C183" s="17" t="s">
        <v>49</v>
      </c>
      <c r="D183" s="18" t="s">
        <v>41</v>
      </c>
      <c r="E183" s="25" t="s">
        <v>44</v>
      </c>
      <c r="F183" s="18" t="s">
        <v>6</v>
      </c>
      <c r="G183" s="18" t="s">
        <v>71</v>
      </c>
      <c r="H183" s="18" t="s">
        <v>68</v>
      </c>
      <c r="I183" s="18" t="s">
        <v>8</v>
      </c>
      <c r="J183" s="101" t="s">
        <v>41</v>
      </c>
    </row>
    <row r="184" spans="1:10" ht="12.75" customHeight="1">
      <c r="A184" s="168"/>
      <c r="B184" s="169" t="s">
        <v>14</v>
      </c>
      <c r="C184" s="169" t="s">
        <v>50</v>
      </c>
      <c r="D184" s="170" t="s">
        <v>42</v>
      </c>
      <c r="E184" s="171" t="s">
        <v>7</v>
      </c>
      <c r="F184" s="170" t="s">
        <v>7</v>
      </c>
      <c r="G184" s="170" t="s">
        <v>45</v>
      </c>
      <c r="H184" s="170" t="s">
        <v>69</v>
      </c>
      <c r="I184" s="170"/>
      <c r="J184" s="158" t="s">
        <v>42</v>
      </c>
    </row>
    <row r="185" spans="1:10" ht="9.75" customHeight="1" thickBot="1">
      <c r="A185" s="26">
        <v>1</v>
      </c>
      <c r="B185" s="27">
        <v>2</v>
      </c>
      <c r="C185" s="27"/>
      <c r="D185" s="28" t="s">
        <v>2</v>
      </c>
      <c r="E185" s="29" t="s">
        <v>3</v>
      </c>
      <c r="F185" s="28" t="s">
        <v>9</v>
      </c>
      <c r="G185" s="28" t="s">
        <v>10</v>
      </c>
      <c r="H185" s="28" t="s">
        <v>11</v>
      </c>
      <c r="I185" s="28" t="s">
        <v>32</v>
      </c>
      <c r="J185" s="30" t="s">
        <v>70</v>
      </c>
    </row>
    <row r="186" spans="1:10" ht="18" customHeight="1">
      <c r="A186" s="161" t="s">
        <v>27</v>
      </c>
      <c r="B186" s="90" t="s">
        <v>19</v>
      </c>
      <c r="C186" s="92" t="s">
        <v>28</v>
      </c>
      <c r="D186" s="315">
        <f>D187+D188</f>
        <v>0</v>
      </c>
      <c r="E186" s="220">
        <f>E187+E188</f>
        <v>0</v>
      </c>
      <c r="F186" s="220"/>
      <c r="G186" s="217"/>
      <c r="H186" s="217"/>
      <c r="I186" s="220">
        <f>I187+I188</f>
        <v>0</v>
      </c>
      <c r="J186" s="49"/>
    </row>
    <row r="187" spans="1:10" ht="17.25" customHeight="1">
      <c r="A187" s="179" t="s">
        <v>35</v>
      </c>
      <c r="B187" s="180" t="s">
        <v>22</v>
      </c>
      <c r="C187" s="181" t="s">
        <v>57</v>
      </c>
      <c r="D187" s="221">
        <f>-D22</f>
        <v>-1000</v>
      </c>
      <c r="E187" s="221">
        <f>-E22</f>
        <v>-1000</v>
      </c>
      <c r="F187" s="221"/>
      <c r="G187" s="222"/>
      <c r="H187" s="222"/>
      <c r="I187" s="221">
        <f>-I22</f>
        <v>-1000</v>
      </c>
      <c r="J187" s="182" t="s">
        <v>28</v>
      </c>
    </row>
    <row r="188" spans="1:10" ht="16.5" customHeight="1">
      <c r="A188" s="179" t="s">
        <v>36</v>
      </c>
      <c r="B188" s="180" t="s">
        <v>23</v>
      </c>
      <c r="C188" s="181" t="s">
        <v>58</v>
      </c>
      <c r="D188" s="221">
        <f>D47</f>
        <v>1000</v>
      </c>
      <c r="E188" s="221">
        <f>E47</f>
        <v>1000</v>
      </c>
      <c r="F188" s="221"/>
      <c r="G188" s="222"/>
      <c r="H188" s="222"/>
      <c r="I188" s="221">
        <f>I47</f>
        <v>1000</v>
      </c>
      <c r="J188" s="182" t="s">
        <v>28</v>
      </c>
    </row>
    <row r="189" spans="1:10" ht="24" customHeight="1">
      <c r="A189" s="37" t="s">
        <v>82</v>
      </c>
      <c r="B189" s="86" t="s">
        <v>83</v>
      </c>
      <c r="C189" s="91" t="s">
        <v>28</v>
      </c>
      <c r="D189" s="39"/>
      <c r="E189" s="39"/>
      <c r="F189" s="48"/>
      <c r="G189" s="39"/>
      <c r="H189" s="39"/>
      <c r="I189" s="39"/>
      <c r="J189" s="49"/>
    </row>
    <row r="190" spans="1:10" ht="12.75" customHeight="1">
      <c r="A190" s="35" t="s">
        <v>46</v>
      </c>
      <c r="B190" s="86"/>
      <c r="C190" s="89"/>
      <c r="D190" s="42"/>
      <c r="E190" s="42"/>
      <c r="F190" s="24"/>
      <c r="G190" s="23" t="s">
        <v>29</v>
      </c>
      <c r="H190" s="23"/>
      <c r="I190" s="23"/>
      <c r="J190" s="360" t="s">
        <v>28</v>
      </c>
    </row>
    <row r="191" spans="1:10" ht="12" customHeight="1">
      <c r="A191" s="113" t="s">
        <v>84</v>
      </c>
      <c r="B191" s="88" t="s">
        <v>86</v>
      </c>
      <c r="C191" s="89" t="s">
        <v>57</v>
      </c>
      <c r="D191" s="38"/>
      <c r="E191" s="38"/>
      <c r="F191" s="42"/>
      <c r="G191" s="38"/>
      <c r="H191" s="38"/>
      <c r="I191" s="38"/>
      <c r="J191" s="361"/>
    </row>
    <row r="192" spans="1:10" ht="15.75" customHeight="1">
      <c r="A192" s="113" t="s">
        <v>85</v>
      </c>
      <c r="B192" s="90" t="s">
        <v>87</v>
      </c>
      <c r="C192" s="92" t="s">
        <v>58</v>
      </c>
      <c r="D192" s="39"/>
      <c r="E192" s="39"/>
      <c r="F192" s="48"/>
      <c r="G192" s="39"/>
      <c r="H192" s="39"/>
      <c r="I192" s="39"/>
      <c r="J192" s="53" t="s">
        <v>28</v>
      </c>
    </row>
    <row r="193" spans="1:10" ht="15.75" customHeight="1">
      <c r="A193" s="37" t="s">
        <v>31</v>
      </c>
      <c r="B193" s="86" t="s">
        <v>24</v>
      </c>
      <c r="C193" s="91" t="s">
        <v>28</v>
      </c>
      <c r="D193" s="39"/>
      <c r="E193" s="39"/>
      <c r="F193" s="48"/>
      <c r="G193" s="39"/>
      <c r="H193" s="39"/>
      <c r="I193" s="39"/>
      <c r="J193" s="49"/>
    </row>
    <row r="194" spans="1:10" ht="12.75" customHeight="1">
      <c r="A194" s="35" t="s">
        <v>46</v>
      </c>
      <c r="B194" s="86"/>
      <c r="C194" s="89"/>
      <c r="D194" s="42"/>
      <c r="E194" s="42"/>
      <c r="F194" s="24"/>
      <c r="G194" s="23" t="s">
        <v>29</v>
      </c>
      <c r="H194" s="23"/>
      <c r="I194" s="23"/>
      <c r="J194" s="36"/>
    </row>
    <row r="195" spans="1:10" ht="23.25" customHeight="1">
      <c r="A195" s="113" t="s">
        <v>239</v>
      </c>
      <c r="B195" s="88" t="s">
        <v>25</v>
      </c>
      <c r="C195" s="89"/>
      <c r="D195" s="38"/>
      <c r="E195" s="38"/>
      <c r="F195" s="42"/>
      <c r="G195" s="38"/>
      <c r="H195" s="38"/>
      <c r="I195" s="38"/>
      <c r="J195" s="43"/>
    </row>
    <row r="196" spans="1:10" ht="26.25" customHeight="1" thickBot="1">
      <c r="A196" s="113" t="s">
        <v>240</v>
      </c>
      <c r="B196" s="94" t="s">
        <v>26</v>
      </c>
      <c r="C196" s="95"/>
      <c r="D196" s="45"/>
      <c r="E196" s="45"/>
      <c r="F196" s="46"/>
      <c r="G196" s="45"/>
      <c r="H196" s="45"/>
      <c r="I196" s="45"/>
      <c r="J196" s="47"/>
    </row>
    <row r="197" spans="1:10" ht="24.75" customHeight="1">
      <c r="A197" s="37" t="s">
        <v>62</v>
      </c>
      <c r="B197" s="86" t="s">
        <v>59</v>
      </c>
      <c r="C197" s="91" t="s">
        <v>28</v>
      </c>
      <c r="D197" s="39"/>
      <c r="E197" s="39"/>
      <c r="F197" s="48"/>
      <c r="G197" s="39"/>
      <c r="H197" s="39"/>
      <c r="I197" s="39"/>
      <c r="J197" s="49"/>
    </row>
    <row r="198" spans="1:10" ht="12.75" customHeight="1">
      <c r="A198" s="35" t="s">
        <v>46</v>
      </c>
      <c r="B198" s="86"/>
      <c r="C198" s="89"/>
      <c r="D198" s="42"/>
      <c r="E198" s="42"/>
      <c r="F198" s="24"/>
      <c r="G198" s="23" t="s">
        <v>29</v>
      </c>
      <c r="H198" s="23"/>
      <c r="I198" s="23"/>
      <c r="J198" s="36"/>
    </row>
    <row r="199" spans="1:10" ht="24.75" customHeight="1">
      <c r="A199" s="50" t="s">
        <v>63</v>
      </c>
      <c r="B199" s="88" t="s">
        <v>60</v>
      </c>
      <c r="C199" s="89"/>
      <c r="D199" s="38"/>
      <c r="E199" s="38"/>
      <c r="F199" s="42"/>
      <c r="G199" s="38"/>
      <c r="H199" s="38"/>
      <c r="I199" s="38"/>
      <c r="J199" s="43"/>
    </row>
    <row r="200" spans="1:10" ht="27" customHeight="1" thickBot="1">
      <c r="A200" s="93" t="s">
        <v>64</v>
      </c>
      <c r="B200" s="94" t="s">
        <v>61</v>
      </c>
      <c r="C200" s="95"/>
      <c r="D200" s="45"/>
      <c r="E200" s="45"/>
      <c r="F200" s="46"/>
      <c r="G200" s="45"/>
      <c r="H200" s="45"/>
      <c r="I200" s="45"/>
      <c r="J200" s="47"/>
    </row>
    <row r="201" spans="1:10" ht="16.5" customHeight="1">
      <c r="A201" s="332" t="s">
        <v>230</v>
      </c>
      <c r="B201" s="333"/>
      <c r="C201" s="333"/>
      <c r="D201" s="333"/>
      <c r="E201" s="333"/>
      <c r="F201" s="333"/>
      <c r="G201" s="333"/>
      <c r="H201" s="333"/>
      <c r="I201" s="333"/>
      <c r="J201" s="333"/>
    </row>
    <row r="202" spans="1:10" ht="15" customHeight="1">
      <c r="A202" s="332" t="s">
        <v>233</v>
      </c>
      <c r="B202" s="333"/>
      <c r="C202" s="333"/>
      <c r="D202" s="333"/>
      <c r="E202" s="333"/>
      <c r="F202" s="333"/>
      <c r="G202" s="333"/>
      <c r="H202" s="333"/>
      <c r="I202" s="333"/>
      <c r="J202" s="333"/>
    </row>
    <row r="203" spans="1:10" ht="15">
      <c r="A203" s="14" t="s">
        <v>107</v>
      </c>
      <c r="C203" s="96"/>
      <c r="D203" s="54"/>
      <c r="E203" s="54"/>
      <c r="F203" s="54"/>
      <c r="G203" s="54"/>
      <c r="H203" s="54"/>
      <c r="I203" s="54"/>
      <c r="J203" s="54"/>
    </row>
    <row r="204" spans="1:10" ht="6" customHeight="1">
      <c r="A204" s="97"/>
      <c r="B204" s="55"/>
      <c r="C204" s="98"/>
      <c r="D204" s="56"/>
      <c r="E204" s="54"/>
      <c r="F204" s="54"/>
      <c r="G204" s="54"/>
      <c r="H204" s="56"/>
      <c r="I204" s="56"/>
      <c r="J204" s="54"/>
    </row>
    <row r="205" spans="1:10" ht="12.75">
      <c r="A205" s="16"/>
      <c r="B205" s="17"/>
      <c r="C205" s="17"/>
      <c r="D205" s="19"/>
      <c r="E205" s="57" t="s">
        <v>92</v>
      </c>
      <c r="F205" s="20"/>
      <c r="G205" s="21"/>
      <c r="H205" s="344"/>
      <c r="I205" s="344"/>
      <c r="J205" s="54"/>
    </row>
    <row r="206" spans="1:10" ht="12.75">
      <c r="A206" s="83"/>
      <c r="B206" s="17" t="s">
        <v>12</v>
      </c>
      <c r="C206" s="17" t="s">
        <v>48</v>
      </c>
      <c r="D206" s="22" t="s">
        <v>5</v>
      </c>
      <c r="E206" s="23" t="s">
        <v>5</v>
      </c>
      <c r="F206" s="24" t="s">
        <v>5</v>
      </c>
      <c r="G206" s="24"/>
      <c r="H206" s="338" t="s">
        <v>8</v>
      </c>
      <c r="I206" s="339"/>
      <c r="J206" s="54"/>
    </row>
    <row r="207" spans="1:10" ht="12.75">
      <c r="A207" s="17" t="s">
        <v>216</v>
      </c>
      <c r="B207" s="17" t="s">
        <v>13</v>
      </c>
      <c r="C207" s="17" t="s">
        <v>49</v>
      </c>
      <c r="D207" s="25" t="s">
        <v>44</v>
      </c>
      <c r="E207" s="18" t="s">
        <v>6</v>
      </c>
      <c r="F207" s="18" t="s">
        <v>71</v>
      </c>
      <c r="G207" s="18" t="s">
        <v>68</v>
      </c>
      <c r="H207" s="338"/>
      <c r="I207" s="339"/>
      <c r="J207" s="54"/>
    </row>
    <row r="208" spans="1:10" ht="12.75">
      <c r="A208" s="16"/>
      <c r="B208" s="17" t="s">
        <v>14</v>
      </c>
      <c r="C208" s="17" t="s">
        <v>50</v>
      </c>
      <c r="D208" s="25" t="s">
        <v>7</v>
      </c>
      <c r="E208" s="18" t="s">
        <v>7</v>
      </c>
      <c r="F208" s="18" t="s">
        <v>45</v>
      </c>
      <c r="G208" s="18" t="s">
        <v>69</v>
      </c>
      <c r="H208" s="340"/>
      <c r="I208" s="341"/>
      <c r="J208" s="54"/>
    </row>
    <row r="209" spans="1:10" ht="13.5" thickBot="1">
      <c r="A209" s="26">
        <v>1</v>
      </c>
      <c r="B209" s="27">
        <v>2</v>
      </c>
      <c r="C209" s="27">
        <v>3</v>
      </c>
      <c r="D209" s="29" t="s">
        <v>2</v>
      </c>
      <c r="E209" s="29" t="s">
        <v>3</v>
      </c>
      <c r="F209" s="28" t="s">
        <v>9</v>
      </c>
      <c r="G209" s="28" t="s">
        <v>10</v>
      </c>
      <c r="H209" s="336" t="s">
        <v>11</v>
      </c>
      <c r="I209" s="337"/>
      <c r="J209" s="54"/>
    </row>
    <row r="210" spans="1:10" ht="27" customHeight="1">
      <c r="A210" s="37" t="s">
        <v>104</v>
      </c>
      <c r="B210" s="75" t="s">
        <v>103</v>
      </c>
      <c r="C210" s="77" t="s">
        <v>28</v>
      </c>
      <c r="D210" s="316"/>
      <c r="E210" s="108"/>
      <c r="F210" s="41"/>
      <c r="G210" s="41"/>
      <c r="H210" s="350"/>
      <c r="I210" s="351"/>
      <c r="J210" s="54"/>
    </row>
    <row r="211" spans="1:10" ht="12" customHeight="1">
      <c r="A211" s="35" t="s">
        <v>105</v>
      </c>
      <c r="B211" s="79"/>
      <c r="C211" s="80"/>
      <c r="D211" s="109"/>
      <c r="E211" s="23"/>
      <c r="F211" s="109"/>
      <c r="G211" s="23"/>
      <c r="H211" s="109"/>
      <c r="I211" s="105"/>
      <c r="J211" s="54"/>
    </row>
    <row r="212" spans="1:10" ht="18" customHeight="1">
      <c r="A212" s="155" t="s">
        <v>232</v>
      </c>
      <c r="B212" s="110"/>
      <c r="C212" s="111" t="s">
        <v>140</v>
      </c>
      <c r="D212" s="56"/>
      <c r="E212" s="32"/>
      <c r="F212" s="56" t="s">
        <v>29</v>
      </c>
      <c r="G212" s="32"/>
      <c r="H212" s="56"/>
      <c r="I212" s="106"/>
      <c r="J212" s="54"/>
    </row>
    <row r="213" spans="1:10" s="123" customFormat="1" ht="15" customHeight="1">
      <c r="A213" s="155" t="s">
        <v>132</v>
      </c>
      <c r="B213" s="134"/>
      <c r="C213" s="111" t="s">
        <v>169</v>
      </c>
      <c r="D213" s="153"/>
      <c r="E213" s="154"/>
      <c r="F213" s="153"/>
      <c r="G213" s="154"/>
      <c r="H213" s="346"/>
      <c r="I213" s="347"/>
      <c r="J213" s="156"/>
    </row>
    <row r="214" spans="1:10" ht="15.75" customHeight="1">
      <c r="A214" s="112" t="s">
        <v>231</v>
      </c>
      <c r="B214" s="107" t="s">
        <v>106</v>
      </c>
      <c r="C214" s="89"/>
      <c r="D214" s="42"/>
      <c r="E214" s="42"/>
      <c r="F214" s="38"/>
      <c r="G214" s="38"/>
      <c r="H214" s="353"/>
      <c r="I214" s="354"/>
      <c r="J214" s="54"/>
    </row>
    <row r="215" spans="1:10" ht="12" customHeight="1">
      <c r="A215" s="148" t="s">
        <v>105</v>
      </c>
      <c r="B215" s="79"/>
      <c r="C215" s="80"/>
      <c r="D215" s="109"/>
      <c r="E215" s="23"/>
      <c r="F215" s="109"/>
      <c r="G215" s="23"/>
      <c r="H215" s="348"/>
      <c r="I215" s="349"/>
      <c r="J215" s="54"/>
    </row>
    <row r="216" spans="1:10" ht="13.5" thickBot="1">
      <c r="A216" s="66"/>
      <c r="B216" s="132"/>
      <c r="C216" s="130"/>
      <c r="D216" s="313"/>
      <c r="E216" s="131"/>
      <c r="F216" s="131"/>
      <c r="G216" s="131"/>
      <c r="H216" s="334"/>
      <c r="I216" s="335"/>
      <c r="J216" s="54"/>
    </row>
    <row r="217" spans="1:10" ht="12.75">
      <c r="A217" s="58" t="s">
        <v>345</v>
      </c>
      <c r="B217" s="35"/>
      <c r="C217" s="35"/>
      <c r="D217" s="54"/>
      <c r="E217" s="59" t="s">
        <v>73</v>
      </c>
      <c r="F217" s="59"/>
      <c r="G217" s="54"/>
      <c r="H217" s="54"/>
      <c r="I217" s="54"/>
      <c r="J217" s="54"/>
    </row>
    <row r="218" spans="1:10" ht="9.75" customHeight="1">
      <c r="A218" s="8" t="s">
        <v>80</v>
      </c>
      <c r="B218" s="8"/>
      <c r="C218" s="8"/>
      <c r="D218" s="4"/>
      <c r="E218" s="60" t="s">
        <v>93</v>
      </c>
      <c r="F218" s="60"/>
      <c r="G218" s="60"/>
      <c r="H218" s="60"/>
      <c r="I218" s="60"/>
      <c r="J218" s="60"/>
    </row>
    <row r="219" spans="5:10" ht="12.75">
      <c r="E219" s="60"/>
      <c r="F219" s="60"/>
      <c r="G219" s="58"/>
      <c r="H219" s="58"/>
      <c r="I219" s="60"/>
      <c r="J219" s="60"/>
    </row>
    <row r="220" spans="1:10" ht="12.75" customHeight="1">
      <c r="A220" s="8" t="s">
        <v>244</v>
      </c>
      <c r="B220" s="8"/>
      <c r="C220" s="8"/>
      <c r="D220" s="4"/>
      <c r="E220" s="60"/>
      <c r="F220" s="60"/>
      <c r="G220" s="60"/>
      <c r="H220" s="60"/>
      <c r="I220" s="60"/>
      <c r="J220" s="60"/>
    </row>
    <row r="221" spans="1:10" ht="9.75" customHeight="1">
      <c r="A221" s="8" t="s">
        <v>15</v>
      </c>
      <c r="B221" s="8"/>
      <c r="C221" s="8"/>
      <c r="D221" s="4"/>
      <c r="E221" s="60"/>
      <c r="F221" s="60"/>
      <c r="G221" s="60"/>
      <c r="H221" s="60"/>
      <c r="I221" s="60"/>
      <c r="J221" s="60"/>
    </row>
    <row r="222" spans="4:10" ht="11.25" customHeight="1">
      <c r="D222" s="307" t="s">
        <v>236</v>
      </c>
      <c r="E222" s="61"/>
      <c r="F222" s="61"/>
      <c r="G222" s="62"/>
      <c r="H222" s="63"/>
      <c r="I222" s="72"/>
      <c r="J222" s="73"/>
    </row>
    <row r="223" spans="4:8" ht="11.25" customHeight="1">
      <c r="D223" s="60"/>
      <c r="E223" s="60"/>
      <c r="F223" s="60"/>
      <c r="G223" s="61" t="s">
        <v>74</v>
      </c>
      <c r="H223" s="1"/>
    </row>
    <row r="224" spans="4:10" ht="15.75" customHeight="1">
      <c r="D224" s="99" t="s">
        <v>237</v>
      </c>
      <c r="E224" s="61"/>
      <c r="F224" s="61"/>
      <c r="G224" s="61"/>
      <c r="H224" s="1"/>
      <c r="I224" s="352"/>
      <c r="J224" s="352"/>
    </row>
    <row r="225" spans="4:8" ht="10.5" customHeight="1">
      <c r="D225" s="61" t="s">
        <v>238</v>
      </c>
      <c r="E225" s="61"/>
      <c r="F225" s="61"/>
      <c r="H225" s="1"/>
    </row>
    <row r="226" spans="1:9" ht="21" customHeight="1">
      <c r="A226" s="99" t="s">
        <v>75</v>
      </c>
      <c r="B226" s="176" t="s">
        <v>355</v>
      </c>
      <c r="C226" s="64"/>
      <c r="D226" s="73"/>
      <c r="E226" s="64"/>
      <c r="F226" s="64"/>
      <c r="G226" s="64"/>
      <c r="H226" s="64"/>
      <c r="I226" s="64"/>
    </row>
    <row r="227" spans="1:9" ht="12" customHeight="1">
      <c r="A227" s="58" t="s">
        <v>81</v>
      </c>
      <c r="B227" s="64"/>
      <c r="C227" s="100"/>
      <c r="D227" s="54"/>
      <c r="E227" s="54"/>
      <c r="F227" s="54"/>
      <c r="G227" s="64"/>
      <c r="H227" s="64"/>
      <c r="I227" s="64"/>
    </row>
    <row r="228" spans="1:9" ht="9.75" customHeight="1">
      <c r="A228" s="8"/>
      <c r="B228" s="8"/>
      <c r="C228" s="8"/>
      <c r="D228" s="4"/>
      <c r="E228" s="4"/>
      <c r="F228" s="8"/>
      <c r="G228" s="8"/>
      <c r="H228" s="64"/>
      <c r="I228" s="64"/>
    </row>
    <row r="229" spans="1:9" ht="13.5" customHeight="1">
      <c r="A229" s="8" t="s">
        <v>354</v>
      </c>
      <c r="B229" s="8"/>
      <c r="C229" s="8"/>
      <c r="D229" s="58"/>
      <c r="E229" s="102"/>
      <c r="F229" s="102"/>
      <c r="G229" s="102"/>
      <c r="H229" s="65"/>
      <c r="I229" s="65"/>
    </row>
    <row r="231" spans="1:10" ht="12.75">
      <c r="A231" s="345" t="s">
        <v>234</v>
      </c>
      <c r="B231" s="333"/>
      <c r="C231" s="333"/>
      <c r="D231" s="333"/>
      <c r="E231" s="333"/>
      <c r="F231" s="333"/>
      <c r="G231" s="333"/>
      <c r="H231" s="333"/>
      <c r="I231" s="333"/>
      <c r="J231" s="333"/>
    </row>
    <row r="232" ht="12.75">
      <c r="A232" s="67" t="s">
        <v>235</v>
      </c>
    </row>
  </sheetData>
  <sheetProtection/>
  <mergeCells count="21">
    <mergeCell ref="F2:J2"/>
    <mergeCell ref="A3:H3"/>
    <mergeCell ref="A4:H4"/>
    <mergeCell ref="J190:J191"/>
    <mergeCell ref="A154:F154"/>
    <mergeCell ref="B7:H7"/>
    <mergeCell ref="A37:F37"/>
    <mergeCell ref="A231:J231"/>
    <mergeCell ref="A202:J202"/>
    <mergeCell ref="H213:I213"/>
    <mergeCell ref="H215:I215"/>
    <mergeCell ref="H210:I210"/>
    <mergeCell ref="I224:J224"/>
    <mergeCell ref="H214:I214"/>
    <mergeCell ref="A201:J201"/>
    <mergeCell ref="H216:I216"/>
    <mergeCell ref="H209:I209"/>
    <mergeCell ref="H206:I208"/>
    <mergeCell ref="B9:H9"/>
    <mergeCell ref="A38:F38"/>
    <mergeCell ref="H205:I205"/>
  </mergeCells>
  <printOptions/>
  <pageMargins left="0.1968503937007874" right="0.1968503937007874" top="0.3937007874015748" bottom="0.1968503937007874" header="0" footer="0"/>
  <pageSetup fitToHeight="3" horizontalDpi="600" verticalDpi="600" orientation="landscape" pageOrder="overThenDown" paperSize="9" scale="98" r:id="rId1"/>
  <rowBreaks count="6" manualBreakCount="6">
    <brk id="38" max="9" man="1"/>
    <brk id="67" max="9" man="1"/>
    <brk id="128" max="9" man="1"/>
    <brk id="154" max="9" man="1"/>
    <brk id="180" max="9" man="1"/>
    <brk id="20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53"/>
  <sheetViews>
    <sheetView zoomScale="60" zoomScaleNormal="60" zoomScalePageLayoutView="0" workbookViewId="0" topLeftCell="A4">
      <pane ySplit="3885" topLeftCell="A13" activePane="bottomLeft" state="split"/>
      <selection pane="topLeft" activeCell="W6" sqref="W6"/>
      <selection pane="bottomLeft" activeCell="R39" sqref="R39"/>
    </sheetView>
  </sheetViews>
  <sheetFormatPr defaultColWidth="9.00390625" defaultRowHeight="12.75"/>
  <cols>
    <col min="1" max="1" width="4.75390625" style="0" customWidth="1"/>
    <col min="2" max="2" width="13.875" style="0" customWidth="1"/>
    <col min="3" max="3" width="13.25390625" style="0" customWidth="1"/>
    <col min="4" max="4" width="13.875" style="0" customWidth="1"/>
    <col min="5" max="8" width="11.75390625" style="0" customWidth="1"/>
    <col min="9" max="9" width="13.625" style="0" customWidth="1"/>
    <col min="10" max="14" width="11.75390625" style="0" customWidth="1"/>
    <col min="15" max="15" width="15.875" style="0" customWidth="1"/>
    <col min="16" max="20" width="11.75390625" style="0" customWidth="1"/>
    <col min="21" max="21" width="16.25390625" style="0" customWidth="1"/>
    <col min="22" max="26" width="11.75390625" style="0" customWidth="1"/>
    <col min="27" max="27" width="16.125" style="0" customWidth="1"/>
    <col min="28" max="28" width="11.75390625" style="0" customWidth="1"/>
    <col min="29" max="29" width="13.375" style="0" customWidth="1"/>
    <col min="30" max="31" width="11.75390625" style="0" customWidth="1"/>
    <col min="32" max="32" width="13.375" style="0" customWidth="1"/>
    <col min="33" max="37" width="11.75390625" style="0" customWidth="1"/>
    <col min="38" max="38" width="20.75390625" style="0" customWidth="1"/>
  </cols>
  <sheetData>
    <row r="2" spans="1:38" ht="14.25" customHeight="1">
      <c r="A2" s="368"/>
      <c r="B2" s="227"/>
      <c r="C2" s="378" t="s">
        <v>309</v>
      </c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6" t="s">
        <v>310</v>
      </c>
      <c r="Y2" s="379"/>
      <c r="Z2" s="377"/>
      <c r="AA2" s="363" t="s">
        <v>311</v>
      </c>
      <c r="AB2" s="363"/>
      <c r="AC2" s="363"/>
      <c r="AD2" s="363"/>
      <c r="AE2" s="363"/>
      <c r="AF2" s="363"/>
      <c r="AG2" s="363"/>
      <c r="AH2" s="363"/>
      <c r="AI2" s="371" t="s">
        <v>312</v>
      </c>
      <c r="AJ2" s="371"/>
      <c r="AK2" s="259" t="s">
        <v>313</v>
      </c>
      <c r="AL2" s="372" t="s">
        <v>8</v>
      </c>
    </row>
    <row r="3" spans="1:38" ht="354.75">
      <c r="A3" s="369"/>
      <c r="B3" s="260" t="s">
        <v>314</v>
      </c>
      <c r="C3" s="261" t="s">
        <v>172</v>
      </c>
      <c r="D3" s="261" t="s">
        <v>175</v>
      </c>
      <c r="E3" s="261" t="s">
        <v>193</v>
      </c>
      <c r="F3" s="261" t="s">
        <v>193</v>
      </c>
      <c r="G3" s="261" t="s">
        <v>193</v>
      </c>
      <c r="H3" s="261" t="s">
        <v>193</v>
      </c>
      <c r="I3" s="261" t="s">
        <v>193</v>
      </c>
      <c r="J3" s="261" t="s">
        <v>193</v>
      </c>
      <c r="K3" s="261" t="s">
        <v>193</v>
      </c>
      <c r="L3" s="261" t="s">
        <v>193</v>
      </c>
      <c r="M3" s="261" t="s">
        <v>193</v>
      </c>
      <c r="N3" s="261" t="s">
        <v>193</v>
      </c>
      <c r="O3" s="261" t="s">
        <v>193</v>
      </c>
      <c r="P3" s="261" t="s">
        <v>193</v>
      </c>
      <c r="Q3" s="261" t="s">
        <v>208</v>
      </c>
      <c r="R3" s="261" t="s">
        <v>315</v>
      </c>
      <c r="S3" s="261" t="s">
        <v>210</v>
      </c>
      <c r="T3" s="261" t="s">
        <v>193</v>
      </c>
      <c r="U3" s="261" t="s">
        <v>193</v>
      </c>
      <c r="V3" s="261" t="s">
        <v>193</v>
      </c>
      <c r="W3" s="261" t="s">
        <v>193</v>
      </c>
      <c r="X3" s="262" t="s">
        <v>193</v>
      </c>
      <c r="Y3" s="262" t="s">
        <v>193</v>
      </c>
      <c r="Z3" s="262" t="s">
        <v>193</v>
      </c>
      <c r="AA3" s="263" t="s">
        <v>172</v>
      </c>
      <c r="AB3" s="263" t="s">
        <v>316</v>
      </c>
      <c r="AC3" s="263" t="s">
        <v>175</v>
      </c>
      <c r="AD3" s="263" t="s">
        <v>193</v>
      </c>
      <c r="AE3" s="263" t="s">
        <v>193</v>
      </c>
      <c r="AF3" s="263" t="s">
        <v>193</v>
      </c>
      <c r="AG3" s="263" t="s">
        <v>193</v>
      </c>
      <c r="AH3" s="263" t="s">
        <v>193</v>
      </c>
      <c r="AI3" s="264" t="s">
        <v>193</v>
      </c>
      <c r="AJ3" s="264" t="s">
        <v>193</v>
      </c>
      <c r="AK3" s="265" t="s">
        <v>193</v>
      </c>
      <c r="AL3" s="373"/>
    </row>
    <row r="4" spans="1:38" ht="31.5">
      <c r="A4" s="369"/>
      <c r="B4" s="266" t="s">
        <v>317</v>
      </c>
      <c r="C4" s="267" t="s">
        <v>134</v>
      </c>
      <c r="D4" s="267" t="s">
        <v>137</v>
      </c>
      <c r="E4" s="268">
        <v>244</v>
      </c>
      <c r="F4" s="268">
        <v>244</v>
      </c>
      <c r="G4" s="268">
        <v>244</v>
      </c>
      <c r="H4" s="268">
        <v>244</v>
      </c>
      <c r="I4" s="268">
        <v>244</v>
      </c>
      <c r="J4" s="268">
        <v>244</v>
      </c>
      <c r="K4" s="268">
        <v>244</v>
      </c>
      <c r="L4" s="268">
        <v>244</v>
      </c>
      <c r="M4" s="268">
        <v>244</v>
      </c>
      <c r="N4" s="268">
        <v>244</v>
      </c>
      <c r="O4" s="268">
        <v>244</v>
      </c>
      <c r="P4" s="268">
        <v>244</v>
      </c>
      <c r="Q4" s="268">
        <v>851</v>
      </c>
      <c r="R4" s="268">
        <v>852</v>
      </c>
      <c r="S4" s="268">
        <v>853</v>
      </c>
      <c r="T4" s="268">
        <v>244</v>
      </c>
      <c r="U4" s="268">
        <v>244</v>
      </c>
      <c r="V4" s="268">
        <v>244</v>
      </c>
      <c r="W4" s="268">
        <v>244</v>
      </c>
      <c r="X4" s="269">
        <v>853</v>
      </c>
      <c r="Y4" s="269">
        <v>244</v>
      </c>
      <c r="Z4" s="269">
        <v>244</v>
      </c>
      <c r="AA4" s="270" t="s">
        <v>134</v>
      </c>
      <c r="AB4" s="271">
        <v>112</v>
      </c>
      <c r="AC4" s="270" t="s">
        <v>137</v>
      </c>
      <c r="AD4" s="272">
        <v>244</v>
      </c>
      <c r="AE4" s="272">
        <v>244</v>
      </c>
      <c r="AF4" s="272">
        <v>244</v>
      </c>
      <c r="AG4" s="272">
        <v>244</v>
      </c>
      <c r="AH4" s="272">
        <v>244</v>
      </c>
      <c r="AI4" s="273">
        <v>244</v>
      </c>
      <c r="AJ4" s="273">
        <v>244</v>
      </c>
      <c r="AK4" s="274">
        <v>244</v>
      </c>
      <c r="AL4" s="373"/>
    </row>
    <row r="5" spans="1:38" ht="227.25">
      <c r="A5" s="369"/>
      <c r="B5" s="260" t="s">
        <v>318</v>
      </c>
      <c r="C5" s="275" t="s">
        <v>282</v>
      </c>
      <c r="D5" s="275" t="s">
        <v>284</v>
      </c>
      <c r="E5" s="261" t="s">
        <v>285</v>
      </c>
      <c r="F5" s="261" t="s">
        <v>286</v>
      </c>
      <c r="G5" s="330" t="s">
        <v>287</v>
      </c>
      <c r="H5" s="261" t="s">
        <v>288</v>
      </c>
      <c r="I5" s="329" t="s">
        <v>289</v>
      </c>
      <c r="J5" s="261" t="s">
        <v>290</v>
      </c>
      <c r="K5" s="261" t="s">
        <v>291</v>
      </c>
      <c r="L5" s="261" t="s">
        <v>292</v>
      </c>
      <c r="M5" s="328" t="s">
        <v>293</v>
      </c>
      <c r="N5" s="328" t="s">
        <v>301</v>
      </c>
      <c r="O5" s="328" t="s">
        <v>294</v>
      </c>
      <c r="P5" s="261" t="s">
        <v>295</v>
      </c>
      <c r="Q5" s="261" t="s">
        <v>296</v>
      </c>
      <c r="R5" s="261" t="s">
        <v>296</v>
      </c>
      <c r="S5" s="261" t="s">
        <v>296</v>
      </c>
      <c r="T5" s="261" t="s">
        <v>297</v>
      </c>
      <c r="U5" s="261" t="s">
        <v>298</v>
      </c>
      <c r="V5" s="261" t="s">
        <v>299</v>
      </c>
      <c r="W5" s="261" t="s">
        <v>300</v>
      </c>
      <c r="X5" s="262" t="s">
        <v>296</v>
      </c>
      <c r="Y5" s="262" t="s">
        <v>298</v>
      </c>
      <c r="Z5" s="262" t="s">
        <v>300</v>
      </c>
      <c r="AA5" s="263" t="s">
        <v>282</v>
      </c>
      <c r="AB5" s="263" t="s">
        <v>283</v>
      </c>
      <c r="AC5" s="263" t="s">
        <v>284</v>
      </c>
      <c r="AD5" s="263" t="s">
        <v>285</v>
      </c>
      <c r="AE5" s="263" t="s">
        <v>294</v>
      </c>
      <c r="AF5" s="263" t="s">
        <v>295</v>
      </c>
      <c r="AG5" s="263" t="s">
        <v>297</v>
      </c>
      <c r="AH5" s="263" t="s">
        <v>300</v>
      </c>
      <c r="AI5" s="264" t="s">
        <v>304</v>
      </c>
      <c r="AJ5" s="264" t="s">
        <v>303</v>
      </c>
      <c r="AK5" s="276" t="s">
        <v>306</v>
      </c>
      <c r="AL5" s="373"/>
    </row>
    <row r="6" spans="1:38" ht="47.25">
      <c r="A6" s="370"/>
      <c r="B6" s="266" t="s">
        <v>319</v>
      </c>
      <c r="C6" s="277" t="s">
        <v>320</v>
      </c>
      <c r="D6" s="277" t="s">
        <v>321</v>
      </c>
      <c r="E6" s="277" t="s">
        <v>322</v>
      </c>
      <c r="F6" s="277">
        <v>5</v>
      </c>
      <c r="G6" s="326" t="s">
        <v>250</v>
      </c>
      <c r="H6" s="326" t="s">
        <v>323</v>
      </c>
      <c r="I6" s="326" t="s">
        <v>248</v>
      </c>
      <c r="J6" s="326" t="s">
        <v>324</v>
      </c>
      <c r="K6" s="326" t="s">
        <v>325</v>
      </c>
      <c r="L6" s="326" t="s">
        <v>326</v>
      </c>
      <c r="M6" s="326" t="s">
        <v>346</v>
      </c>
      <c r="N6" s="326" t="s">
        <v>347</v>
      </c>
      <c r="O6" s="326" t="s">
        <v>348</v>
      </c>
      <c r="P6" s="327">
        <v>26</v>
      </c>
      <c r="Q6" s="375">
        <v>29</v>
      </c>
      <c r="R6" s="375"/>
      <c r="S6" s="375"/>
      <c r="T6" s="327">
        <v>33</v>
      </c>
      <c r="U6" s="327">
        <v>34</v>
      </c>
      <c r="V6" s="327">
        <v>35</v>
      </c>
      <c r="W6" s="327" t="s">
        <v>352</v>
      </c>
      <c r="X6" s="269">
        <v>95</v>
      </c>
      <c r="Y6" s="376">
        <v>97</v>
      </c>
      <c r="Z6" s="377"/>
      <c r="AA6" s="272" t="s">
        <v>246</v>
      </c>
      <c r="AB6" s="272" t="s">
        <v>249</v>
      </c>
      <c r="AC6" s="272" t="s">
        <v>251</v>
      </c>
      <c r="AD6" s="272" t="s">
        <v>270</v>
      </c>
      <c r="AE6" s="272" t="s">
        <v>276</v>
      </c>
      <c r="AF6" s="272" t="s">
        <v>259</v>
      </c>
      <c r="AG6" s="272" t="s">
        <v>263</v>
      </c>
      <c r="AH6" s="272" t="s">
        <v>266</v>
      </c>
      <c r="AI6" s="278" t="s">
        <v>327</v>
      </c>
      <c r="AJ6" s="278" t="s">
        <v>328</v>
      </c>
      <c r="AK6" s="279" t="s">
        <v>329</v>
      </c>
      <c r="AL6" s="374"/>
    </row>
    <row r="7" spans="1:38" ht="47.25">
      <c r="A7" s="364" t="s">
        <v>330</v>
      </c>
      <c r="B7" s="266" t="s">
        <v>331</v>
      </c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  <c r="AH7" s="280"/>
      <c r="AI7" s="280"/>
      <c r="AJ7" s="280"/>
      <c r="AK7" s="280"/>
      <c r="AL7" s="281">
        <f>SUM(C7:AK7)</f>
        <v>0</v>
      </c>
    </row>
    <row r="8" spans="1:38" ht="15.75">
      <c r="A8" s="365"/>
      <c r="B8" s="282"/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283"/>
      <c r="U8" s="283"/>
      <c r="V8" s="283"/>
      <c r="W8" s="283"/>
      <c r="X8" s="283"/>
      <c r="Y8" s="283"/>
      <c r="Z8" s="283"/>
      <c r="AA8" s="283"/>
      <c r="AB8" s="283"/>
      <c r="AC8" s="283"/>
      <c r="AD8" s="283"/>
      <c r="AE8" s="283"/>
      <c r="AF8" s="283"/>
      <c r="AG8" s="283"/>
      <c r="AH8" s="283"/>
      <c r="AI8" s="283"/>
      <c r="AJ8" s="283"/>
      <c r="AK8" s="283"/>
      <c r="AL8" s="281">
        <f aca="true" t="shared" si="0" ref="AL8:AL53">SUM(C8:AK8)</f>
        <v>0</v>
      </c>
    </row>
    <row r="9" spans="1:38" ht="15.75">
      <c r="A9" s="365"/>
      <c r="B9" s="282"/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283"/>
      <c r="U9" s="283"/>
      <c r="V9" s="283"/>
      <c r="W9" s="283"/>
      <c r="X9" s="283"/>
      <c r="Y9" s="283"/>
      <c r="Z9" s="283"/>
      <c r="AA9" s="283"/>
      <c r="AB9" s="283"/>
      <c r="AC9" s="283"/>
      <c r="AD9" s="283"/>
      <c r="AE9" s="283"/>
      <c r="AF9" s="283"/>
      <c r="AG9" s="283"/>
      <c r="AH9" s="283"/>
      <c r="AI9" s="283"/>
      <c r="AJ9" s="283"/>
      <c r="AK9" s="283"/>
      <c r="AL9" s="281">
        <f t="shared" si="0"/>
        <v>0</v>
      </c>
    </row>
    <row r="10" spans="1:38" ht="15.75">
      <c r="A10" s="365"/>
      <c r="B10" s="282"/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Z10" s="283"/>
      <c r="AA10" s="283"/>
      <c r="AB10" s="283"/>
      <c r="AC10" s="283"/>
      <c r="AD10" s="283"/>
      <c r="AE10" s="283"/>
      <c r="AF10" s="283"/>
      <c r="AG10" s="283"/>
      <c r="AH10" s="283"/>
      <c r="AI10" s="283"/>
      <c r="AJ10" s="283"/>
      <c r="AK10" s="283"/>
      <c r="AL10" s="281">
        <f t="shared" si="0"/>
        <v>0</v>
      </c>
    </row>
    <row r="11" spans="1:38" ht="15.75">
      <c r="A11" s="365"/>
      <c r="B11" s="284"/>
      <c r="C11" s="283"/>
      <c r="D11" s="283"/>
      <c r="E11" s="283"/>
      <c r="F11" s="283"/>
      <c r="G11" s="283"/>
      <c r="H11" s="283"/>
      <c r="I11" s="283"/>
      <c r="J11" s="283"/>
      <c r="K11" s="283"/>
      <c r="L11" s="283"/>
      <c r="M11" s="283"/>
      <c r="N11" s="283"/>
      <c r="O11" s="283"/>
      <c r="P11" s="283"/>
      <c r="Q11" s="283"/>
      <c r="R11" s="283"/>
      <c r="S11" s="283"/>
      <c r="T11" s="283"/>
      <c r="U11" s="283"/>
      <c r="V11" s="283"/>
      <c r="W11" s="283"/>
      <c r="X11" s="283"/>
      <c r="Y11" s="283"/>
      <c r="Z11" s="283"/>
      <c r="AA11" s="283"/>
      <c r="AB11" s="283"/>
      <c r="AC11" s="283"/>
      <c r="AD11" s="283"/>
      <c r="AE11" s="283"/>
      <c r="AF11" s="283"/>
      <c r="AG11" s="283"/>
      <c r="AH11" s="283"/>
      <c r="AI11" s="283"/>
      <c r="AJ11" s="283"/>
      <c r="AK11" s="283"/>
      <c r="AL11" s="281">
        <f t="shared" si="0"/>
        <v>0</v>
      </c>
    </row>
    <row r="12" spans="1:38" ht="15.75">
      <c r="A12" s="365"/>
      <c r="B12" s="284"/>
      <c r="C12" s="283"/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3"/>
      <c r="Q12" s="283"/>
      <c r="R12" s="283"/>
      <c r="S12" s="283"/>
      <c r="T12" s="283"/>
      <c r="U12" s="283"/>
      <c r="V12" s="283"/>
      <c r="W12" s="283"/>
      <c r="X12" s="283"/>
      <c r="Y12" s="283"/>
      <c r="Z12" s="283"/>
      <c r="AA12" s="283"/>
      <c r="AB12" s="283"/>
      <c r="AC12" s="283"/>
      <c r="AD12" s="283"/>
      <c r="AE12" s="283"/>
      <c r="AF12" s="283"/>
      <c r="AG12" s="283"/>
      <c r="AH12" s="283"/>
      <c r="AI12" s="283"/>
      <c r="AJ12" s="283"/>
      <c r="AK12" s="283"/>
      <c r="AL12" s="281">
        <f t="shared" si="0"/>
        <v>0</v>
      </c>
    </row>
    <row r="13" spans="1:38" ht="47.25">
      <c r="A13" s="366"/>
      <c r="B13" s="266" t="s">
        <v>332</v>
      </c>
      <c r="C13" s="285">
        <f>SUM(C7:C12)</f>
        <v>0</v>
      </c>
      <c r="D13" s="285">
        <f aca="true" t="shared" si="1" ref="D13:AK13">SUM(D7:D12)</f>
        <v>0</v>
      </c>
      <c r="E13" s="285">
        <f t="shared" si="1"/>
        <v>0</v>
      </c>
      <c r="F13" s="285">
        <f t="shared" si="1"/>
        <v>0</v>
      </c>
      <c r="G13" s="285">
        <f t="shared" si="1"/>
        <v>0</v>
      </c>
      <c r="H13" s="285">
        <f t="shared" si="1"/>
        <v>0</v>
      </c>
      <c r="I13" s="285">
        <f t="shared" si="1"/>
        <v>0</v>
      </c>
      <c r="J13" s="285">
        <f t="shared" si="1"/>
        <v>0</v>
      </c>
      <c r="K13" s="285">
        <f t="shared" si="1"/>
        <v>0</v>
      </c>
      <c r="L13" s="285">
        <f t="shared" si="1"/>
        <v>0</v>
      </c>
      <c r="M13" s="285">
        <f t="shared" si="1"/>
        <v>0</v>
      </c>
      <c r="N13" s="285">
        <f t="shared" si="1"/>
        <v>0</v>
      </c>
      <c r="O13" s="285">
        <f t="shared" si="1"/>
        <v>0</v>
      </c>
      <c r="P13" s="285">
        <f t="shared" si="1"/>
        <v>0</v>
      </c>
      <c r="Q13" s="285">
        <f t="shared" si="1"/>
        <v>0</v>
      </c>
      <c r="R13" s="285">
        <f t="shared" si="1"/>
        <v>0</v>
      </c>
      <c r="S13" s="285">
        <f t="shared" si="1"/>
        <v>0</v>
      </c>
      <c r="T13" s="285">
        <f t="shared" si="1"/>
        <v>0</v>
      </c>
      <c r="U13" s="285">
        <f t="shared" si="1"/>
        <v>0</v>
      </c>
      <c r="V13" s="285">
        <f t="shared" si="1"/>
        <v>0</v>
      </c>
      <c r="W13" s="285">
        <f t="shared" si="1"/>
        <v>0</v>
      </c>
      <c r="X13" s="286">
        <f t="shared" si="1"/>
        <v>0</v>
      </c>
      <c r="Y13" s="286">
        <f t="shared" si="1"/>
        <v>0</v>
      </c>
      <c r="Z13" s="286">
        <f t="shared" si="1"/>
        <v>0</v>
      </c>
      <c r="AA13" s="287">
        <f t="shared" si="1"/>
        <v>0</v>
      </c>
      <c r="AB13" s="287">
        <f t="shared" si="1"/>
        <v>0</v>
      </c>
      <c r="AC13" s="287">
        <f t="shared" si="1"/>
        <v>0</v>
      </c>
      <c r="AD13" s="287">
        <f t="shared" si="1"/>
        <v>0</v>
      </c>
      <c r="AE13" s="287">
        <f t="shared" si="1"/>
        <v>0</v>
      </c>
      <c r="AF13" s="287">
        <f t="shared" si="1"/>
        <v>0</v>
      </c>
      <c r="AG13" s="287">
        <f t="shared" si="1"/>
        <v>0</v>
      </c>
      <c r="AH13" s="287">
        <f t="shared" si="1"/>
        <v>0</v>
      </c>
      <c r="AI13" s="288">
        <f t="shared" si="1"/>
        <v>0</v>
      </c>
      <c r="AJ13" s="288">
        <f t="shared" si="1"/>
        <v>0</v>
      </c>
      <c r="AK13" s="289">
        <f t="shared" si="1"/>
        <v>0</v>
      </c>
      <c r="AL13" s="281">
        <f t="shared" si="0"/>
        <v>0</v>
      </c>
    </row>
    <row r="14" spans="1:38" ht="63">
      <c r="A14" s="367" t="s">
        <v>333</v>
      </c>
      <c r="B14" s="290" t="s">
        <v>334</v>
      </c>
      <c r="C14" s="291"/>
      <c r="D14" s="291"/>
      <c r="E14" s="291"/>
      <c r="F14" s="291"/>
      <c r="G14" s="291"/>
      <c r="H14" s="291"/>
      <c r="I14" s="291"/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1"/>
      <c r="AA14" s="291"/>
      <c r="AB14" s="291"/>
      <c r="AC14" s="291"/>
      <c r="AD14" s="291"/>
      <c r="AE14" s="291"/>
      <c r="AF14" s="291"/>
      <c r="AG14" s="291"/>
      <c r="AH14" s="291"/>
      <c r="AI14" s="291"/>
      <c r="AJ14" s="291"/>
      <c r="AK14" s="291"/>
      <c r="AL14" s="292">
        <f t="shared" si="0"/>
        <v>0</v>
      </c>
    </row>
    <row r="15" spans="1:38" ht="15.75">
      <c r="A15" s="367"/>
      <c r="B15" s="282">
        <v>43081</v>
      </c>
      <c r="C15" s="323"/>
      <c r="D15" s="293"/>
      <c r="E15" s="283"/>
      <c r="F15" s="283"/>
      <c r="G15" s="283"/>
      <c r="H15" s="283"/>
      <c r="I15" s="283"/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283"/>
      <c r="U15" s="283"/>
      <c r="V15" s="283"/>
      <c r="W15" s="283">
        <v>1000</v>
      </c>
      <c r="X15" s="283"/>
      <c r="Y15" s="283"/>
      <c r="Z15" s="283"/>
      <c r="AA15" s="324"/>
      <c r="AB15" s="283"/>
      <c r="AC15" s="283"/>
      <c r="AD15" s="283"/>
      <c r="AE15" s="283"/>
      <c r="AF15" s="283"/>
      <c r="AG15" s="283"/>
      <c r="AH15" s="283"/>
      <c r="AI15" s="283"/>
      <c r="AJ15" s="283"/>
      <c r="AK15" s="283"/>
      <c r="AL15" s="281">
        <f t="shared" si="0"/>
        <v>1000</v>
      </c>
    </row>
    <row r="16" spans="1:38" ht="15.75">
      <c r="A16" s="367"/>
      <c r="B16" s="282"/>
      <c r="C16" s="283"/>
      <c r="D16" s="293"/>
      <c r="E16" s="283"/>
      <c r="F16" s="283"/>
      <c r="G16" s="283"/>
      <c r="H16" s="283"/>
      <c r="I16" s="283"/>
      <c r="J16" s="283"/>
      <c r="K16" s="283"/>
      <c r="L16" s="283"/>
      <c r="M16" s="283"/>
      <c r="N16" s="283"/>
      <c r="O16" s="283"/>
      <c r="P16" s="283"/>
      <c r="Q16" s="283"/>
      <c r="R16" s="283"/>
      <c r="S16" s="283"/>
      <c r="T16" s="283"/>
      <c r="U16" s="283"/>
      <c r="V16" s="283"/>
      <c r="W16" s="283"/>
      <c r="X16" s="283"/>
      <c r="Y16" s="283"/>
      <c r="Z16" s="283"/>
      <c r="AA16" s="283"/>
      <c r="AB16" s="283"/>
      <c r="AC16" s="283"/>
      <c r="AD16" s="283"/>
      <c r="AE16" s="283"/>
      <c r="AF16" s="283"/>
      <c r="AG16" s="283"/>
      <c r="AH16" s="283"/>
      <c r="AI16" s="283"/>
      <c r="AJ16" s="283"/>
      <c r="AK16" s="283"/>
      <c r="AL16" s="281">
        <f t="shared" si="0"/>
        <v>0</v>
      </c>
    </row>
    <row r="17" spans="1:38" ht="15.75">
      <c r="A17" s="367"/>
      <c r="B17" s="282"/>
      <c r="C17" s="283"/>
      <c r="D17" s="293"/>
      <c r="E17" s="283"/>
      <c r="F17" s="283"/>
      <c r="G17" s="283"/>
      <c r="H17" s="283"/>
      <c r="I17" s="283"/>
      <c r="J17" s="283"/>
      <c r="K17" s="283"/>
      <c r="L17" s="283"/>
      <c r="M17" s="283"/>
      <c r="N17" s="283"/>
      <c r="O17" s="283"/>
      <c r="P17" s="283"/>
      <c r="Q17" s="283"/>
      <c r="R17" s="283"/>
      <c r="S17" s="283"/>
      <c r="T17" s="283"/>
      <c r="U17" s="283"/>
      <c r="V17" s="283"/>
      <c r="W17" s="283"/>
      <c r="X17" s="283"/>
      <c r="Y17" s="283"/>
      <c r="Z17" s="283"/>
      <c r="AA17" s="283"/>
      <c r="AB17" s="283"/>
      <c r="AC17" s="283"/>
      <c r="AD17" s="283"/>
      <c r="AE17" s="283"/>
      <c r="AF17" s="331"/>
      <c r="AG17" s="283"/>
      <c r="AH17" s="283"/>
      <c r="AI17" s="283"/>
      <c r="AJ17" s="283"/>
      <c r="AK17" s="283"/>
      <c r="AL17" s="281">
        <f t="shared" si="0"/>
        <v>0</v>
      </c>
    </row>
    <row r="18" spans="1:38" ht="15.75">
      <c r="A18" s="367"/>
      <c r="B18" s="282"/>
      <c r="C18" s="283"/>
      <c r="D18" s="293"/>
      <c r="E18" s="283"/>
      <c r="F18" s="283"/>
      <c r="G18" s="283"/>
      <c r="H18" s="283"/>
      <c r="I18" s="283"/>
      <c r="J18" s="283"/>
      <c r="K18" s="283"/>
      <c r="L18" s="283"/>
      <c r="M18" s="283"/>
      <c r="N18" s="283"/>
      <c r="O18" s="283"/>
      <c r="P18" s="283"/>
      <c r="Q18" s="283"/>
      <c r="R18" s="283"/>
      <c r="S18" s="283"/>
      <c r="T18" s="283"/>
      <c r="U18" s="283"/>
      <c r="V18" s="283"/>
      <c r="W18" s="283"/>
      <c r="X18" s="283"/>
      <c r="Y18" s="283"/>
      <c r="Z18" s="283"/>
      <c r="AA18" s="283"/>
      <c r="AB18" s="283"/>
      <c r="AC18" s="283"/>
      <c r="AD18" s="283"/>
      <c r="AE18" s="283"/>
      <c r="AF18" s="283"/>
      <c r="AG18" s="283"/>
      <c r="AH18" s="283"/>
      <c r="AI18" s="283"/>
      <c r="AJ18" s="283"/>
      <c r="AK18" s="283"/>
      <c r="AL18" s="281">
        <f t="shared" si="0"/>
        <v>0</v>
      </c>
    </row>
    <row r="19" spans="1:38" ht="15.75">
      <c r="A19" s="367"/>
      <c r="B19" s="282"/>
      <c r="C19" s="283"/>
      <c r="D19" s="293"/>
      <c r="E19" s="283"/>
      <c r="F19" s="283"/>
      <c r="G19" s="283"/>
      <c r="H19" s="283"/>
      <c r="I19" s="283"/>
      <c r="J19" s="283"/>
      <c r="K19" s="283"/>
      <c r="L19" s="283"/>
      <c r="M19" s="283"/>
      <c r="N19" s="283"/>
      <c r="O19" s="283"/>
      <c r="P19" s="283"/>
      <c r="Q19" s="283"/>
      <c r="R19" s="283"/>
      <c r="S19" s="283"/>
      <c r="T19" s="283"/>
      <c r="U19" s="283"/>
      <c r="V19" s="283"/>
      <c r="W19" s="283"/>
      <c r="X19" s="283"/>
      <c r="Y19" s="283"/>
      <c r="Z19" s="283"/>
      <c r="AA19" s="283"/>
      <c r="AB19" s="283"/>
      <c r="AC19" s="283"/>
      <c r="AD19" s="283"/>
      <c r="AE19" s="283"/>
      <c r="AF19" s="283"/>
      <c r="AG19" s="283"/>
      <c r="AH19" s="283"/>
      <c r="AI19" s="283"/>
      <c r="AJ19" s="283"/>
      <c r="AK19" s="283"/>
      <c r="AL19" s="281">
        <f t="shared" si="0"/>
        <v>0</v>
      </c>
    </row>
    <row r="20" spans="1:38" ht="15.75">
      <c r="A20" s="367"/>
      <c r="B20" s="282"/>
      <c r="C20" s="283"/>
      <c r="D20" s="293"/>
      <c r="E20" s="283"/>
      <c r="F20" s="283"/>
      <c r="G20" s="283"/>
      <c r="H20" s="283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283"/>
      <c r="V20" s="283"/>
      <c r="W20" s="283"/>
      <c r="X20" s="283"/>
      <c r="Y20" s="283"/>
      <c r="Z20" s="283"/>
      <c r="AA20" s="283"/>
      <c r="AB20" s="293"/>
      <c r="AC20" s="283"/>
      <c r="AD20" s="283"/>
      <c r="AE20" s="283"/>
      <c r="AF20" s="283"/>
      <c r="AG20" s="283"/>
      <c r="AH20" s="283"/>
      <c r="AI20" s="283"/>
      <c r="AJ20" s="283"/>
      <c r="AK20" s="283"/>
      <c r="AL20" s="281">
        <f t="shared" si="0"/>
        <v>0</v>
      </c>
    </row>
    <row r="21" spans="1:38" ht="15.75">
      <c r="A21" s="367"/>
      <c r="B21" s="282"/>
      <c r="C21" s="283"/>
      <c r="D21" s="293"/>
      <c r="E21" s="283"/>
      <c r="F21" s="283"/>
      <c r="G21" s="283"/>
      <c r="H21" s="283"/>
      <c r="I21" s="283"/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283"/>
      <c r="U21" s="331"/>
      <c r="V21" s="283"/>
      <c r="W21" s="283"/>
      <c r="X21" s="283"/>
      <c r="Y21" s="283"/>
      <c r="Z21" s="283"/>
      <c r="AA21" s="283"/>
      <c r="AB21" s="283"/>
      <c r="AC21" s="283"/>
      <c r="AD21" s="283"/>
      <c r="AE21" s="283"/>
      <c r="AF21" s="283"/>
      <c r="AG21" s="283"/>
      <c r="AH21" s="283"/>
      <c r="AI21" s="283"/>
      <c r="AJ21" s="283"/>
      <c r="AK21" s="283"/>
      <c r="AL21" s="281">
        <f t="shared" si="0"/>
        <v>0</v>
      </c>
    </row>
    <row r="22" spans="1:38" ht="15.75">
      <c r="A22" s="367"/>
      <c r="B22" s="282"/>
      <c r="C22" s="283"/>
      <c r="D22" s="293"/>
      <c r="E22" s="283"/>
      <c r="F22" s="283"/>
      <c r="G22" s="283"/>
      <c r="H22" s="283"/>
      <c r="I22" s="283"/>
      <c r="J22" s="283"/>
      <c r="K22" s="283"/>
      <c r="L22" s="283"/>
      <c r="M22" s="283"/>
      <c r="N22" s="283"/>
      <c r="O22" s="283"/>
      <c r="P22" s="283"/>
      <c r="Q22" s="283"/>
      <c r="R22" s="283"/>
      <c r="S22" s="283"/>
      <c r="T22" s="283"/>
      <c r="U22" s="283"/>
      <c r="V22" s="283"/>
      <c r="W22" s="283"/>
      <c r="X22" s="283"/>
      <c r="Y22" s="283"/>
      <c r="Z22" s="283"/>
      <c r="AA22" s="283"/>
      <c r="AB22" s="283"/>
      <c r="AC22" s="283"/>
      <c r="AD22" s="283"/>
      <c r="AE22" s="283"/>
      <c r="AF22" s="283"/>
      <c r="AG22" s="283"/>
      <c r="AH22" s="283"/>
      <c r="AI22" s="283"/>
      <c r="AJ22" s="283"/>
      <c r="AK22" s="283"/>
      <c r="AL22" s="281">
        <f t="shared" si="0"/>
        <v>0</v>
      </c>
    </row>
    <row r="23" spans="1:38" ht="15.75">
      <c r="A23" s="367"/>
      <c r="B23" s="282"/>
      <c r="C23" s="283"/>
      <c r="D23" s="283"/>
      <c r="E23" s="283"/>
      <c r="F23" s="283"/>
      <c r="G23" s="283"/>
      <c r="H23" s="283"/>
      <c r="I23" s="283"/>
      <c r="J23" s="283"/>
      <c r="K23" s="283"/>
      <c r="L23" s="283"/>
      <c r="M23" s="283"/>
      <c r="N23" s="283"/>
      <c r="O23" s="283"/>
      <c r="P23" s="283"/>
      <c r="Q23" s="283"/>
      <c r="R23" s="283"/>
      <c r="S23" s="283"/>
      <c r="T23" s="283"/>
      <c r="U23" s="283"/>
      <c r="V23" s="283"/>
      <c r="W23" s="283"/>
      <c r="X23" s="283"/>
      <c r="Y23" s="283"/>
      <c r="Z23" s="283"/>
      <c r="AA23" s="283"/>
      <c r="AB23" s="283"/>
      <c r="AC23" s="283"/>
      <c r="AD23" s="283"/>
      <c r="AE23" s="283"/>
      <c r="AF23" s="283"/>
      <c r="AG23" s="283"/>
      <c r="AH23" s="283"/>
      <c r="AI23" s="283"/>
      <c r="AJ23" s="283"/>
      <c r="AK23" s="283"/>
      <c r="AL23" s="281">
        <f t="shared" si="0"/>
        <v>0</v>
      </c>
    </row>
    <row r="24" spans="1:38" ht="15.75">
      <c r="A24" s="367"/>
      <c r="B24" s="282"/>
      <c r="C24" s="283"/>
      <c r="D24" s="283"/>
      <c r="E24" s="283"/>
      <c r="F24" s="283"/>
      <c r="G24" s="283"/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283"/>
      <c r="U24" s="283"/>
      <c r="V24" s="283"/>
      <c r="W24" s="283"/>
      <c r="X24" s="283"/>
      <c r="Y24" s="283"/>
      <c r="Z24" s="283"/>
      <c r="AA24" s="283"/>
      <c r="AB24" s="283"/>
      <c r="AC24" s="283"/>
      <c r="AD24" s="283"/>
      <c r="AE24" s="283"/>
      <c r="AF24" s="283"/>
      <c r="AG24" s="283"/>
      <c r="AH24" s="283"/>
      <c r="AI24" s="283"/>
      <c r="AJ24" s="283"/>
      <c r="AK24" s="283"/>
      <c r="AL24" s="281">
        <f t="shared" si="0"/>
        <v>0</v>
      </c>
    </row>
    <row r="25" spans="1:38" ht="15.75">
      <c r="A25" s="367"/>
      <c r="B25" s="282"/>
      <c r="C25" s="283"/>
      <c r="D25" s="283"/>
      <c r="E25" s="283"/>
      <c r="F25" s="283"/>
      <c r="G25" s="283"/>
      <c r="H25" s="283"/>
      <c r="I25" s="283"/>
      <c r="J25" s="283"/>
      <c r="K25" s="283"/>
      <c r="L25" s="283"/>
      <c r="M25" s="283"/>
      <c r="N25" s="283"/>
      <c r="O25" s="283"/>
      <c r="P25" s="283"/>
      <c r="Q25" s="283"/>
      <c r="R25" s="283"/>
      <c r="S25" s="283"/>
      <c r="T25" s="283"/>
      <c r="U25" s="283"/>
      <c r="V25" s="283"/>
      <c r="W25" s="283"/>
      <c r="X25" s="283"/>
      <c r="Y25" s="283"/>
      <c r="Z25" s="283"/>
      <c r="AA25" s="283"/>
      <c r="AB25" s="283"/>
      <c r="AC25" s="283"/>
      <c r="AD25" s="283"/>
      <c r="AE25" s="283"/>
      <c r="AF25" s="283"/>
      <c r="AG25" s="283"/>
      <c r="AH25" s="283"/>
      <c r="AI25" s="283"/>
      <c r="AJ25" s="283"/>
      <c r="AK25" s="283"/>
      <c r="AL25" s="281">
        <f t="shared" si="0"/>
        <v>0</v>
      </c>
    </row>
    <row r="26" spans="1:38" ht="15.75">
      <c r="A26" s="367"/>
      <c r="B26" s="282"/>
      <c r="C26" s="283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3"/>
      <c r="U26" s="283"/>
      <c r="V26" s="283"/>
      <c r="W26" s="283"/>
      <c r="X26" s="283"/>
      <c r="Y26" s="283"/>
      <c r="Z26" s="283"/>
      <c r="AA26" s="283"/>
      <c r="AB26" s="283"/>
      <c r="AC26" s="283"/>
      <c r="AD26" s="283"/>
      <c r="AE26" s="283"/>
      <c r="AF26" s="283"/>
      <c r="AG26" s="283"/>
      <c r="AH26" s="283"/>
      <c r="AI26" s="283"/>
      <c r="AJ26" s="283"/>
      <c r="AK26" s="283"/>
      <c r="AL26" s="281">
        <f t="shared" si="0"/>
        <v>0</v>
      </c>
    </row>
    <row r="27" spans="1:38" ht="15.75">
      <c r="A27" s="367"/>
      <c r="B27" s="282"/>
      <c r="C27" s="283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3"/>
      <c r="R27" s="283"/>
      <c r="S27" s="283"/>
      <c r="T27" s="283"/>
      <c r="U27" s="283"/>
      <c r="V27" s="283"/>
      <c r="W27" s="283"/>
      <c r="X27" s="283"/>
      <c r="Y27" s="283"/>
      <c r="Z27" s="283"/>
      <c r="AA27" s="283"/>
      <c r="AB27" s="283"/>
      <c r="AC27" s="283"/>
      <c r="AD27" s="283"/>
      <c r="AE27" s="283"/>
      <c r="AF27" s="283"/>
      <c r="AG27" s="283"/>
      <c r="AH27" s="283"/>
      <c r="AI27" s="283"/>
      <c r="AJ27" s="283"/>
      <c r="AK27" s="283"/>
      <c r="AL27" s="322">
        <f t="shared" si="0"/>
        <v>0</v>
      </c>
    </row>
    <row r="28" spans="1:38" ht="15.75">
      <c r="A28" s="367"/>
      <c r="B28" s="282"/>
      <c r="C28" s="283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  <c r="AI28" s="283"/>
      <c r="AJ28" s="283"/>
      <c r="AK28" s="283"/>
      <c r="AL28" s="318">
        <f t="shared" si="0"/>
        <v>0</v>
      </c>
    </row>
    <row r="29" spans="1:38" ht="15.75">
      <c r="A29" s="367"/>
      <c r="B29" s="282"/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  <c r="AI29" s="283"/>
      <c r="AJ29" s="283"/>
      <c r="AK29" s="283"/>
      <c r="AL29" s="318">
        <f t="shared" si="0"/>
        <v>0</v>
      </c>
    </row>
    <row r="30" spans="1:38" ht="15.75">
      <c r="A30" s="367"/>
      <c r="B30" s="282"/>
      <c r="C30" s="283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3"/>
      <c r="AL30" s="281">
        <f t="shared" si="0"/>
        <v>0</v>
      </c>
    </row>
    <row r="31" spans="1:38" ht="15.75">
      <c r="A31" s="367"/>
      <c r="B31" s="284"/>
      <c r="C31" s="283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283"/>
      <c r="AL31" s="281">
        <f t="shared" si="0"/>
        <v>0</v>
      </c>
    </row>
    <row r="32" spans="1:38" ht="63">
      <c r="A32" s="367"/>
      <c r="B32" s="294" t="s">
        <v>335</v>
      </c>
      <c r="C32" s="285">
        <f aca="true" t="shared" si="2" ref="C32:AK32">SUM(C15:C31)</f>
        <v>0</v>
      </c>
      <c r="D32" s="285">
        <f t="shared" si="2"/>
        <v>0</v>
      </c>
      <c r="E32" s="285">
        <f t="shared" si="2"/>
        <v>0</v>
      </c>
      <c r="F32" s="285">
        <f t="shared" si="2"/>
        <v>0</v>
      </c>
      <c r="G32" s="285">
        <f t="shared" si="2"/>
        <v>0</v>
      </c>
      <c r="H32" s="285">
        <f t="shared" si="2"/>
        <v>0</v>
      </c>
      <c r="I32" s="285">
        <f t="shared" si="2"/>
        <v>0</v>
      </c>
      <c r="J32" s="285">
        <f t="shared" si="2"/>
        <v>0</v>
      </c>
      <c r="K32" s="285">
        <f t="shared" si="2"/>
        <v>0</v>
      </c>
      <c r="L32" s="285">
        <f t="shared" si="2"/>
        <v>0</v>
      </c>
      <c r="M32" s="285">
        <f t="shared" si="2"/>
        <v>0</v>
      </c>
      <c r="N32" s="285">
        <f t="shared" si="2"/>
        <v>0</v>
      </c>
      <c r="O32" s="285">
        <f t="shared" si="2"/>
        <v>0</v>
      </c>
      <c r="P32" s="285">
        <f t="shared" si="2"/>
        <v>0</v>
      </c>
      <c r="Q32" s="285">
        <f t="shared" si="2"/>
        <v>0</v>
      </c>
      <c r="R32" s="285">
        <f t="shared" si="2"/>
        <v>0</v>
      </c>
      <c r="S32" s="285">
        <f t="shared" si="2"/>
        <v>0</v>
      </c>
      <c r="T32" s="285">
        <f t="shared" si="2"/>
        <v>0</v>
      </c>
      <c r="U32" s="285">
        <f t="shared" si="2"/>
        <v>0</v>
      </c>
      <c r="V32" s="285">
        <f t="shared" si="2"/>
        <v>0</v>
      </c>
      <c r="W32" s="285">
        <f t="shared" si="2"/>
        <v>1000</v>
      </c>
      <c r="X32" s="285">
        <f t="shared" si="2"/>
        <v>0</v>
      </c>
      <c r="Y32" s="285">
        <f t="shared" si="2"/>
        <v>0</v>
      </c>
      <c r="Z32" s="285">
        <f t="shared" si="2"/>
        <v>0</v>
      </c>
      <c r="AA32" s="285">
        <f t="shared" si="2"/>
        <v>0</v>
      </c>
      <c r="AB32" s="285">
        <f t="shared" si="2"/>
        <v>0</v>
      </c>
      <c r="AC32" s="285">
        <f t="shared" si="2"/>
        <v>0</v>
      </c>
      <c r="AD32" s="285">
        <f t="shared" si="2"/>
        <v>0</v>
      </c>
      <c r="AE32" s="285">
        <f t="shared" si="2"/>
        <v>0</v>
      </c>
      <c r="AF32" s="285">
        <f t="shared" si="2"/>
        <v>0</v>
      </c>
      <c r="AG32" s="285">
        <f t="shared" si="2"/>
        <v>0</v>
      </c>
      <c r="AH32" s="285">
        <f t="shared" si="2"/>
        <v>0</v>
      </c>
      <c r="AI32" s="285">
        <f t="shared" si="2"/>
        <v>0</v>
      </c>
      <c r="AJ32" s="285">
        <f t="shared" si="2"/>
        <v>0</v>
      </c>
      <c r="AK32" s="285">
        <f t="shared" si="2"/>
        <v>0</v>
      </c>
      <c r="AL32" s="281">
        <f t="shared" si="0"/>
        <v>1000</v>
      </c>
    </row>
    <row r="33" spans="1:38" ht="63">
      <c r="A33" s="367"/>
      <c r="B33" s="294" t="s">
        <v>336</v>
      </c>
      <c r="C33" s="319">
        <f aca="true" t="shared" si="3" ref="C33:AK33">C32+C14</f>
        <v>0</v>
      </c>
      <c r="D33" s="319">
        <f t="shared" si="3"/>
        <v>0</v>
      </c>
      <c r="E33" s="319">
        <f t="shared" si="3"/>
        <v>0</v>
      </c>
      <c r="F33" s="319">
        <f t="shared" si="3"/>
        <v>0</v>
      </c>
      <c r="G33" s="319">
        <f t="shared" si="3"/>
        <v>0</v>
      </c>
      <c r="H33" s="319">
        <f t="shared" si="3"/>
        <v>0</v>
      </c>
      <c r="I33" s="319">
        <f t="shared" si="3"/>
        <v>0</v>
      </c>
      <c r="J33" s="319">
        <f t="shared" si="3"/>
        <v>0</v>
      </c>
      <c r="K33" s="319">
        <f t="shared" si="3"/>
        <v>0</v>
      </c>
      <c r="L33" s="319">
        <f t="shared" si="3"/>
        <v>0</v>
      </c>
      <c r="M33" s="319">
        <f t="shared" si="3"/>
        <v>0</v>
      </c>
      <c r="N33" s="319">
        <f t="shared" si="3"/>
        <v>0</v>
      </c>
      <c r="O33" s="319">
        <f t="shared" si="3"/>
        <v>0</v>
      </c>
      <c r="P33" s="319">
        <f t="shared" si="3"/>
        <v>0</v>
      </c>
      <c r="Q33" s="319">
        <f t="shared" si="3"/>
        <v>0</v>
      </c>
      <c r="R33" s="319">
        <f t="shared" si="3"/>
        <v>0</v>
      </c>
      <c r="S33" s="319">
        <f t="shared" si="3"/>
        <v>0</v>
      </c>
      <c r="T33" s="319">
        <f t="shared" si="3"/>
        <v>0</v>
      </c>
      <c r="U33" s="319">
        <f t="shared" si="3"/>
        <v>0</v>
      </c>
      <c r="V33" s="319">
        <f t="shared" si="3"/>
        <v>0</v>
      </c>
      <c r="W33" s="319">
        <f t="shared" si="3"/>
        <v>1000</v>
      </c>
      <c r="X33" s="319">
        <f t="shared" si="3"/>
        <v>0</v>
      </c>
      <c r="Y33" s="319">
        <f t="shared" si="3"/>
        <v>0</v>
      </c>
      <c r="Z33" s="319">
        <f t="shared" si="3"/>
        <v>0</v>
      </c>
      <c r="AA33" s="319">
        <f t="shared" si="3"/>
        <v>0</v>
      </c>
      <c r="AB33" s="319">
        <f t="shared" si="3"/>
        <v>0</v>
      </c>
      <c r="AC33" s="319">
        <f t="shared" si="3"/>
        <v>0</v>
      </c>
      <c r="AD33" s="319">
        <f t="shared" si="3"/>
        <v>0</v>
      </c>
      <c r="AE33" s="319">
        <f t="shared" si="3"/>
        <v>0</v>
      </c>
      <c r="AF33" s="319">
        <f t="shared" si="3"/>
        <v>0</v>
      </c>
      <c r="AG33" s="319">
        <f t="shared" si="3"/>
        <v>0</v>
      </c>
      <c r="AH33" s="319">
        <f t="shared" si="3"/>
        <v>0</v>
      </c>
      <c r="AI33" s="319">
        <f t="shared" si="3"/>
        <v>0</v>
      </c>
      <c r="AJ33" s="319">
        <f t="shared" si="3"/>
        <v>0</v>
      </c>
      <c r="AK33" s="319">
        <f t="shared" si="3"/>
        <v>0</v>
      </c>
      <c r="AL33" s="320">
        <f t="shared" si="0"/>
        <v>1000</v>
      </c>
    </row>
    <row r="34" spans="1:38" ht="47.25">
      <c r="A34" s="367"/>
      <c r="B34" s="294" t="s">
        <v>337</v>
      </c>
      <c r="C34" s="285">
        <f aca="true" t="shared" si="4" ref="C34:AK34">C13-C33</f>
        <v>0</v>
      </c>
      <c r="D34" s="285">
        <f t="shared" si="4"/>
        <v>0</v>
      </c>
      <c r="E34" s="285">
        <f t="shared" si="4"/>
        <v>0</v>
      </c>
      <c r="F34" s="285">
        <f t="shared" si="4"/>
        <v>0</v>
      </c>
      <c r="G34" s="285">
        <f t="shared" si="4"/>
        <v>0</v>
      </c>
      <c r="H34" s="285">
        <f t="shared" si="4"/>
        <v>0</v>
      </c>
      <c r="I34" s="285">
        <f t="shared" si="4"/>
        <v>0</v>
      </c>
      <c r="J34" s="285">
        <f t="shared" si="4"/>
        <v>0</v>
      </c>
      <c r="K34" s="285">
        <f t="shared" si="4"/>
        <v>0</v>
      </c>
      <c r="L34" s="285">
        <f t="shared" si="4"/>
        <v>0</v>
      </c>
      <c r="M34" s="285">
        <f t="shared" si="4"/>
        <v>0</v>
      </c>
      <c r="N34" s="285">
        <f t="shared" si="4"/>
        <v>0</v>
      </c>
      <c r="O34" s="285">
        <f t="shared" si="4"/>
        <v>0</v>
      </c>
      <c r="P34" s="285">
        <f t="shared" si="4"/>
        <v>0</v>
      </c>
      <c r="Q34" s="285">
        <f t="shared" si="4"/>
        <v>0</v>
      </c>
      <c r="R34" s="285">
        <f t="shared" si="4"/>
        <v>0</v>
      </c>
      <c r="S34" s="285">
        <f t="shared" si="4"/>
        <v>0</v>
      </c>
      <c r="T34" s="285">
        <f t="shared" si="4"/>
        <v>0</v>
      </c>
      <c r="U34" s="285">
        <f t="shared" si="4"/>
        <v>0</v>
      </c>
      <c r="V34" s="285">
        <f t="shared" si="4"/>
        <v>0</v>
      </c>
      <c r="W34" s="285">
        <f t="shared" si="4"/>
        <v>-1000</v>
      </c>
      <c r="X34" s="286">
        <f t="shared" si="4"/>
        <v>0</v>
      </c>
      <c r="Y34" s="286">
        <f t="shared" si="4"/>
        <v>0</v>
      </c>
      <c r="Z34" s="286">
        <f t="shared" si="4"/>
        <v>0</v>
      </c>
      <c r="AA34" s="287">
        <f t="shared" si="4"/>
        <v>0</v>
      </c>
      <c r="AB34" s="287">
        <f t="shared" si="4"/>
        <v>0</v>
      </c>
      <c r="AC34" s="287">
        <f t="shared" si="4"/>
        <v>0</v>
      </c>
      <c r="AD34" s="287">
        <f t="shared" si="4"/>
        <v>0</v>
      </c>
      <c r="AE34" s="287">
        <f t="shared" si="4"/>
        <v>0</v>
      </c>
      <c r="AF34" s="287">
        <f t="shared" si="4"/>
        <v>0</v>
      </c>
      <c r="AG34" s="287">
        <f t="shared" si="4"/>
        <v>0</v>
      </c>
      <c r="AH34" s="287">
        <f t="shared" si="4"/>
        <v>0</v>
      </c>
      <c r="AI34" s="288">
        <f t="shared" si="4"/>
        <v>0</v>
      </c>
      <c r="AJ34" s="288">
        <f t="shared" si="4"/>
        <v>0</v>
      </c>
      <c r="AK34" s="289">
        <f t="shared" si="4"/>
        <v>0</v>
      </c>
      <c r="AL34" s="281">
        <f t="shared" si="0"/>
        <v>-1000</v>
      </c>
    </row>
    <row r="35" spans="1:38" ht="63">
      <c r="A35" s="364" t="s">
        <v>338</v>
      </c>
      <c r="B35" s="295" t="s">
        <v>339</v>
      </c>
      <c r="C35" s="296"/>
      <c r="D35" s="296"/>
      <c r="E35" s="296"/>
      <c r="F35" s="296"/>
      <c r="G35" s="296"/>
      <c r="H35" s="296"/>
      <c r="I35" s="296"/>
      <c r="J35" s="296"/>
      <c r="K35" s="296"/>
      <c r="L35" s="296"/>
      <c r="M35" s="296"/>
      <c r="N35" s="296"/>
      <c r="O35" s="296"/>
      <c r="P35" s="296"/>
      <c r="Q35" s="296"/>
      <c r="R35" s="296"/>
      <c r="S35" s="296"/>
      <c r="T35" s="296"/>
      <c r="U35" s="296"/>
      <c r="V35" s="296"/>
      <c r="W35" s="296"/>
      <c r="X35" s="296"/>
      <c r="Y35" s="296"/>
      <c r="Z35" s="296"/>
      <c r="AA35" s="296"/>
      <c r="AB35" s="296"/>
      <c r="AC35" s="296"/>
      <c r="AD35" s="296"/>
      <c r="AE35" s="296"/>
      <c r="AF35" s="296"/>
      <c r="AG35" s="296"/>
      <c r="AH35" s="296"/>
      <c r="AI35" s="296"/>
      <c r="AJ35" s="296"/>
      <c r="AK35" s="296"/>
      <c r="AL35" s="297">
        <f t="shared" si="0"/>
        <v>0</v>
      </c>
    </row>
    <row r="36" spans="1:38" ht="15.75">
      <c r="A36" s="365"/>
      <c r="B36" s="282">
        <v>43082</v>
      </c>
      <c r="C36" s="283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P36" s="283"/>
      <c r="Q36" s="283"/>
      <c r="R36" s="283"/>
      <c r="S36" s="283"/>
      <c r="T36" s="283"/>
      <c r="U36" s="283"/>
      <c r="V36" s="283"/>
      <c r="W36" s="283">
        <v>1000</v>
      </c>
      <c r="X36" s="283"/>
      <c r="Y36" s="283"/>
      <c r="Z36" s="283"/>
      <c r="AA36" s="317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1">
        <f t="shared" si="0"/>
        <v>1000</v>
      </c>
    </row>
    <row r="37" spans="1:38" ht="15.75">
      <c r="A37" s="365"/>
      <c r="B37" s="282"/>
      <c r="C37" s="317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317"/>
      <c r="AB37" s="283"/>
      <c r="AC37" s="283"/>
      <c r="AD37" s="283"/>
      <c r="AE37" s="283"/>
      <c r="AF37" s="283"/>
      <c r="AG37" s="283"/>
      <c r="AH37" s="283"/>
      <c r="AI37" s="283"/>
      <c r="AJ37" s="283"/>
      <c r="AK37" s="283"/>
      <c r="AL37" s="281">
        <f t="shared" si="0"/>
        <v>0</v>
      </c>
    </row>
    <row r="38" spans="1:38" ht="15.75">
      <c r="A38" s="365"/>
      <c r="B38" s="282"/>
      <c r="C38" s="325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317"/>
      <c r="AB38" s="283"/>
      <c r="AC38" s="283"/>
      <c r="AD38" s="283"/>
      <c r="AE38" s="283"/>
      <c r="AF38" s="283"/>
      <c r="AG38" s="283"/>
      <c r="AH38" s="283"/>
      <c r="AI38" s="283"/>
      <c r="AJ38" s="283"/>
      <c r="AK38" s="283"/>
      <c r="AL38" s="281">
        <f t="shared" si="0"/>
        <v>0</v>
      </c>
    </row>
    <row r="39" spans="1:38" ht="15.75">
      <c r="A39" s="365"/>
      <c r="B39" s="282"/>
      <c r="C39" s="283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317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1">
        <f t="shared" si="0"/>
        <v>0</v>
      </c>
    </row>
    <row r="40" spans="1:38" ht="15.75">
      <c r="A40" s="365"/>
      <c r="B40" s="282"/>
      <c r="C40" s="283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317"/>
      <c r="AB40" s="283"/>
      <c r="AC40" s="283"/>
      <c r="AD40" s="283"/>
      <c r="AE40" s="283"/>
      <c r="AF40" s="283"/>
      <c r="AG40" s="283"/>
      <c r="AH40" s="283"/>
      <c r="AI40" s="283"/>
      <c r="AJ40" s="283"/>
      <c r="AK40" s="283"/>
      <c r="AL40" s="281">
        <f t="shared" si="0"/>
        <v>0</v>
      </c>
    </row>
    <row r="41" spans="1:38" ht="15.75">
      <c r="A41" s="365"/>
      <c r="B41" s="282"/>
      <c r="C41" s="283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317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1">
        <f t="shared" si="0"/>
        <v>0</v>
      </c>
    </row>
    <row r="42" spans="1:38" ht="15.75">
      <c r="A42" s="365"/>
      <c r="B42" s="282"/>
      <c r="C42" s="317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3"/>
      <c r="AL42" s="281">
        <f t="shared" si="0"/>
        <v>0</v>
      </c>
    </row>
    <row r="43" spans="1:38" ht="15.75">
      <c r="A43" s="365"/>
      <c r="B43" s="282"/>
      <c r="C43" s="283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L43" s="281">
        <f t="shared" si="0"/>
        <v>0</v>
      </c>
    </row>
    <row r="44" spans="1:38" ht="15.75">
      <c r="A44" s="365"/>
      <c r="B44" s="282"/>
      <c r="C44" s="283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1">
        <f t="shared" si="0"/>
        <v>0</v>
      </c>
    </row>
    <row r="45" spans="1:38" ht="15.75">
      <c r="A45" s="365"/>
      <c r="B45" s="282"/>
      <c r="C45" s="283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318">
        <f t="shared" si="0"/>
        <v>0</v>
      </c>
    </row>
    <row r="46" spans="1:38" ht="15.75">
      <c r="A46" s="365"/>
      <c r="B46" s="282"/>
      <c r="C46" s="283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322">
        <f t="shared" si="0"/>
        <v>0</v>
      </c>
    </row>
    <row r="47" spans="1:38" ht="15.75">
      <c r="A47" s="365"/>
      <c r="B47" s="282"/>
      <c r="C47" s="283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1">
        <f t="shared" si="0"/>
        <v>0</v>
      </c>
    </row>
    <row r="48" spans="1:38" ht="15.75">
      <c r="A48" s="365"/>
      <c r="B48" s="282"/>
      <c r="C48" s="283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281">
        <f t="shared" si="0"/>
        <v>0</v>
      </c>
    </row>
    <row r="49" spans="1:38" ht="15.75">
      <c r="A49" s="365"/>
      <c r="B49" s="282"/>
      <c r="C49" s="283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1">
        <f t="shared" si="0"/>
        <v>0</v>
      </c>
    </row>
    <row r="50" spans="1:38" ht="15.75">
      <c r="A50" s="365"/>
      <c r="B50" s="282"/>
      <c r="C50" s="283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318">
        <f t="shared" si="0"/>
        <v>0</v>
      </c>
    </row>
    <row r="51" spans="1:38" ht="63">
      <c r="A51" s="365"/>
      <c r="B51" s="266" t="s">
        <v>340</v>
      </c>
      <c r="C51" s="298">
        <f aca="true" t="shared" si="5" ref="C51:AK51">SUM(C36:C50)</f>
        <v>0</v>
      </c>
      <c r="D51" s="298">
        <f t="shared" si="5"/>
        <v>0</v>
      </c>
      <c r="E51" s="298">
        <f t="shared" si="5"/>
        <v>0</v>
      </c>
      <c r="F51" s="298">
        <f t="shared" si="5"/>
        <v>0</v>
      </c>
      <c r="G51" s="298">
        <f t="shared" si="5"/>
        <v>0</v>
      </c>
      <c r="H51" s="298">
        <f t="shared" si="5"/>
        <v>0</v>
      </c>
      <c r="I51" s="298">
        <f t="shared" si="5"/>
        <v>0</v>
      </c>
      <c r="J51" s="298">
        <f t="shared" si="5"/>
        <v>0</v>
      </c>
      <c r="K51" s="298">
        <f t="shared" si="5"/>
        <v>0</v>
      </c>
      <c r="L51" s="298">
        <f t="shared" si="5"/>
        <v>0</v>
      </c>
      <c r="M51" s="298">
        <f t="shared" si="5"/>
        <v>0</v>
      </c>
      <c r="N51" s="298">
        <f t="shared" si="5"/>
        <v>0</v>
      </c>
      <c r="O51" s="298">
        <f t="shared" si="5"/>
        <v>0</v>
      </c>
      <c r="P51" s="298">
        <f t="shared" si="5"/>
        <v>0</v>
      </c>
      <c r="Q51" s="298">
        <f t="shared" si="5"/>
        <v>0</v>
      </c>
      <c r="R51" s="298">
        <f t="shared" si="5"/>
        <v>0</v>
      </c>
      <c r="S51" s="298">
        <f t="shared" si="5"/>
        <v>0</v>
      </c>
      <c r="T51" s="298">
        <f t="shared" si="5"/>
        <v>0</v>
      </c>
      <c r="U51" s="298">
        <f t="shared" si="5"/>
        <v>0</v>
      </c>
      <c r="V51" s="298">
        <f t="shared" si="5"/>
        <v>0</v>
      </c>
      <c r="W51" s="298">
        <f t="shared" si="5"/>
        <v>1000</v>
      </c>
      <c r="X51" s="299">
        <f t="shared" si="5"/>
        <v>0</v>
      </c>
      <c r="Y51" s="299">
        <f t="shared" si="5"/>
        <v>0</v>
      </c>
      <c r="Z51" s="299">
        <f t="shared" si="5"/>
        <v>0</v>
      </c>
      <c r="AA51" s="300">
        <f t="shared" si="5"/>
        <v>0</v>
      </c>
      <c r="AB51" s="300">
        <f t="shared" si="5"/>
        <v>0</v>
      </c>
      <c r="AC51" s="300">
        <f t="shared" si="5"/>
        <v>0</v>
      </c>
      <c r="AD51" s="300">
        <f t="shared" si="5"/>
        <v>0</v>
      </c>
      <c r="AE51" s="300">
        <f t="shared" si="5"/>
        <v>0</v>
      </c>
      <c r="AF51" s="300">
        <f t="shared" si="5"/>
        <v>0</v>
      </c>
      <c r="AG51" s="300">
        <f t="shared" si="5"/>
        <v>0</v>
      </c>
      <c r="AH51" s="300">
        <f t="shared" si="5"/>
        <v>0</v>
      </c>
      <c r="AI51" s="301">
        <f t="shared" si="5"/>
        <v>0</v>
      </c>
      <c r="AJ51" s="301">
        <f t="shared" si="5"/>
        <v>0</v>
      </c>
      <c r="AK51" s="302">
        <f t="shared" si="5"/>
        <v>0</v>
      </c>
      <c r="AL51" s="281">
        <f t="shared" si="0"/>
        <v>1000</v>
      </c>
    </row>
    <row r="52" spans="1:38" ht="63">
      <c r="A52" s="365"/>
      <c r="B52" s="266" t="s">
        <v>341</v>
      </c>
      <c r="C52" s="321">
        <f aca="true" t="shared" si="6" ref="C52:AK52">C51+C35</f>
        <v>0</v>
      </c>
      <c r="D52" s="321">
        <f t="shared" si="6"/>
        <v>0</v>
      </c>
      <c r="E52" s="321">
        <f t="shared" si="6"/>
        <v>0</v>
      </c>
      <c r="F52" s="321">
        <f t="shared" si="6"/>
        <v>0</v>
      </c>
      <c r="G52" s="321">
        <f t="shared" si="6"/>
        <v>0</v>
      </c>
      <c r="H52" s="321">
        <f t="shared" si="6"/>
        <v>0</v>
      </c>
      <c r="I52" s="321">
        <f t="shared" si="6"/>
        <v>0</v>
      </c>
      <c r="J52" s="321">
        <f t="shared" si="6"/>
        <v>0</v>
      </c>
      <c r="K52" s="321">
        <f t="shared" si="6"/>
        <v>0</v>
      </c>
      <c r="L52" s="321">
        <f t="shared" si="6"/>
        <v>0</v>
      </c>
      <c r="M52" s="321">
        <f t="shared" si="6"/>
        <v>0</v>
      </c>
      <c r="N52" s="321">
        <f t="shared" si="6"/>
        <v>0</v>
      </c>
      <c r="O52" s="321">
        <f>O51+O35</f>
        <v>0</v>
      </c>
      <c r="P52" s="321">
        <f t="shared" si="6"/>
        <v>0</v>
      </c>
      <c r="Q52" s="321">
        <f t="shared" si="6"/>
        <v>0</v>
      </c>
      <c r="R52" s="321">
        <f t="shared" si="6"/>
        <v>0</v>
      </c>
      <c r="S52" s="321">
        <f t="shared" si="6"/>
        <v>0</v>
      </c>
      <c r="T52" s="321">
        <f t="shared" si="6"/>
        <v>0</v>
      </c>
      <c r="U52" s="321">
        <f t="shared" si="6"/>
        <v>0</v>
      </c>
      <c r="V52" s="321">
        <f t="shared" si="6"/>
        <v>0</v>
      </c>
      <c r="W52" s="321">
        <f t="shared" si="6"/>
        <v>1000</v>
      </c>
      <c r="X52" s="321">
        <f t="shared" si="6"/>
        <v>0</v>
      </c>
      <c r="Y52" s="321">
        <f t="shared" si="6"/>
        <v>0</v>
      </c>
      <c r="Z52" s="321">
        <f t="shared" si="6"/>
        <v>0</v>
      </c>
      <c r="AA52" s="321">
        <f t="shared" si="6"/>
        <v>0</v>
      </c>
      <c r="AB52" s="321">
        <f t="shared" si="6"/>
        <v>0</v>
      </c>
      <c r="AC52" s="321">
        <f t="shared" si="6"/>
        <v>0</v>
      </c>
      <c r="AD52" s="321">
        <f t="shared" si="6"/>
        <v>0</v>
      </c>
      <c r="AE52" s="321">
        <f t="shared" si="6"/>
        <v>0</v>
      </c>
      <c r="AF52" s="321">
        <f t="shared" si="6"/>
        <v>0</v>
      </c>
      <c r="AG52" s="321">
        <f t="shared" si="6"/>
        <v>0</v>
      </c>
      <c r="AH52" s="321">
        <f t="shared" si="6"/>
        <v>0</v>
      </c>
      <c r="AI52" s="321">
        <f t="shared" si="6"/>
        <v>0</v>
      </c>
      <c r="AJ52" s="321">
        <f t="shared" si="6"/>
        <v>0</v>
      </c>
      <c r="AK52" s="321">
        <f t="shared" si="6"/>
        <v>0</v>
      </c>
      <c r="AL52" s="320">
        <f t="shared" si="0"/>
        <v>1000</v>
      </c>
    </row>
    <row r="53" spans="1:38" ht="47.25">
      <c r="A53" s="366"/>
      <c r="B53" s="303" t="s">
        <v>342</v>
      </c>
      <c r="C53" s="298">
        <f aca="true" t="shared" si="7" ref="C53:AK53">C33-C52</f>
        <v>0</v>
      </c>
      <c r="D53" s="298">
        <f t="shared" si="7"/>
        <v>0</v>
      </c>
      <c r="E53" s="298">
        <f t="shared" si="7"/>
        <v>0</v>
      </c>
      <c r="F53" s="298">
        <f t="shared" si="7"/>
        <v>0</v>
      </c>
      <c r="G53" s="298">
        <f t="shared" si="7"/>
        <v>0</v>
      </c>
      <c r="H53" s="298">
        <f t="shared" si="7"/>
        <v>0</v>
      </c>
      <c r="I53" s="298">
        <f t="shared" si="7"/>
        <v>0</v>
      </c>
      <c r="J53" s="298">
        <f t="shared" si="7"/>
        <v>0</v>
      </c>
      <c r="K53" s="298">
        <f t="shared" si="7"/>
        <v>0</v>
      </c>
      <c r="L53" s="298">
        <f t="shared" si="7"/>
        <v>0</v>
      </c>
      <c r="M53" s="298">
        <f t="shared" si="7"/>
        <v>0</v>
      </c>
      <c r="N53" s="298">
        <f t="shared" si="7"/>
        <v>0</v>
      </c>
      <c r="O53" s="298">
        <f t="shared" si="7"/>
        <v>0</v>
      </c>
      <c r="P53" s="298">
        <f t="shared" si="7"/>
        <v>0</v>
      </c>
      <c r="Q53" s="298">
        <f t="shared" si="7"/>
        <v>0</v>
      </c>
      <c r="R53" s="298">
        <f t="shared" si="7"/>
        <v>0</v>
      </c>
      <c r="S53" s="298">
        <f t="shared" si="7"/>
        <v>0</v>
      </c>
      <c r="T53" s="298">
        <f t="shared" si="7"/>
        <v>0</v>
      </c>
      <c r="U53" s="298">
        <f t="shared" si="7"/>
        <v>0</v>
      </c>
      <c r="V53" s="298">
        <f t="shared" si="7"/>
        <v>0</v>
      </c>
      <c r="W53" s="298">
        <f t="shared" si="7"/>
        <v>0</v>
      </c>
      <c r="X53" s="299">
        <f t="shared" si="7"/>
        <v>0</v>
      </c>
      <c r="Y53" s="299">
        <f t="shared" si="7"/>
        <v>0</v>
      </c>
      <c r="Z53" s="299">
        <f t="shared" si="7"/>
        <v>0</v>
      </c>
      <c r="AA53" s="300">
        <f t="shared" si="7"/>
        <v>0</v>
      </c>
      <c r="AB53" s="300">
        <f t="shared" si="7"/>
        <v>0</v>
      </c>
      <c r="AC53" s="300">
        <f t="shared" si="7"/>
        <v>0</v>
      </c>
      <c r="AD53" s="300">
        <f t="shared" si="7"/>
        <v>0</v>
      </c>
      <c r="AE53" s="300">
        <f t="shared" si="7"/>
        <v>0</v>
      </c>
      <c r="AF53" s="300">
        <f t="shared" si="7"/>
        <v>0</v>
      </c>
      <c r="AG53" s="300">
        <f t="shared" si="7"/>
        <v>0</v>
      </c>
      <c r="AH53" s="300">
        <f t="shared" si="7"/>
        <v>0</v>
      </c>
      <c r="AI53" s="301">
        <f t="shared" si="7"/>
        <v>0</v>
      </c>
      <c r="AJ53" s="301">
        <f t="shared" si="7"/>
        <v>0</v>
      </c>
      <c r="AK53" s="302">
        <f t="shared" si="7"/>
        <v>0</v>
      </c>
      <c r="AL53" s="281">
        <f t="shared" si="0"/>
        <v>0</v>
      </c>
    </row>
  </sheetData>
  <sheetProtection/>
  <mergeCells count="11">
    <mergeCell ref="AL2:AL6"/>
    <mergeCell ref="Q6:S6"/>
    <mergeCell ref="Y6:Z6"/>
    <mergeCell ref="C2:W2"/>
    <mergeCell ref="X2:Z2"/>
    <mergeCell ref="AA2:AH2"/>
    <mergeCell ref="A7:A13"/>
    <mergeCell ref="A14:A34"/>
    <mergeCell ref="A35:A53"/>
    <mergeCell ref="A2:A6"/>
    <mergeCell ref="AI2:AJ2"/>
  </mergeCells>
  <printOptions/>
  <pageMargins left="0.7480314960629921" right="0.7480314960629921" top="0.52" bottom="0.56" header="0.5118110236220472" footer="0.5118110236220472"/>
  <pageSetup fitToHeight="1" fitToWidth="1" horizontalDpi="600" verticalDpi="6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User-06</cp:lastModifiedBy>
  <cp:lastPrinted>2016-09-01T11:26:53Z</cp:lastPrinted>
  <dcterms:created xsi:type="dcterms:W3CDTF">1999-06-18T11:49:53Z</dcterms:created>
  <dcterms:modified xsi:type="dcterms:W3CDTF">2018-01-09T07:02:43Z</dcterms:modified>
  <cp:category/>
  <cp:version/>
  <cp:contentType/>
  <cp:contentStatus/>
</cp:coreProperties>
</file>